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6650" tabRatio="735"/>
  </bookViews>
  <sheets>
    <sheet name="預告統計資料發布時間表" sheetId="1" r:id="rId1"/>
    <sheet name="公庫收支月報" sheetId="2" r:id="rId2"/>
    <sheet name="資源回收成果統計" sheetId="127" r:id="rId3"/>
    <sheet name="一般垃圾及廚餘清理狀況" sheetId="128" r:id="rId4"/>
    <sheet name="停車位概況-都市計畫區內路外" sheetId="218" r:id="rId5"/>
    <sheet name="停車位概況-都市計畫區外路外" sheetId="220" r:id="rId6"/>
    <sheet name="停車位概況-路邊停車位" sheetId="219" r:id="rId7"/>
    <sheet name="停車位概況-區內路外身心障礙者專用停車位" sheetId="221" r:id="rId8"/>
    <sheet name="停車位概況-區外路外身心障礙者專用停車位" sheetId="222" r:id="rId9"/>
    <sheet name="停車位概況-路邊身心障礙者專用停車位" sheetId="223" r:id="rId10"/>
    <sheet name="停車位概況-區內路外電動車專用停車位" sheetId="226" r:id="rId11"/>
    <sheet name="停車位概況-區外路外電動車專用停車位" sheetId="224" r:id="rId12"/>
    <sheet name="停車位概況-路邊電動車專用停車位" sheetId="225" r:id="rId13"/>
    <sheet name="獨居老人服務概況" sheetId="182" r:id="rId14"/>
    <sheet name="推行社區發展工作概況" sheetId="174" r:id="rId15"/>
    <sheet name="環保人員概況" sheetId="176" r:id="rId16"/>
    <sheet name="垃圾處理場(廠)及垃圾回收清除車輛統計" sheetId="217" r:id="rId17"/>
    <sheet name="環境保護預算概況" sheetId="214" r:id="rId18"/>
    <sheet name="環境保護決算概況" sheetId="215" r:id="rId19"/>
    <sheet name="治山防災整體治理工程" sheetId="242" r:id="rId20"/>
    <sheet name="辦理調解業務概況" sheetId="171" r:id="rId21"/>
    <sheet name="調解委員會組織概況" sheetId="172" r:id="rId22"/>
    <sheet name="辦理調解方式概況" sheetId="173" r:id="rId23"/>
    <sheet name="宗教財團法人概況" sheetId="234" r:id="rId24"/>
    <sheet name="寺廟登記概況" sheetId="233" r:id="rId25"/>
    <sheet name="教會（堂）概況" sheetId="232" r:id="rId26"/>
    <sheet name="宗教團體興辦公益慈善及社會教化事業概況" sheetId="235" r:id="rId27"/>
    <sheet name="公墓設施使用概況" sheetId="177" r:id="rId28"/>
    <sheet name="骨灰(骸)存放設施使用概況" sheetId="178" r:id="rId29"/>
    <sheet name="殯葬管理業務概況" sheetId="179" r:id="rId30"/>
    <sheet name="殯儀館設施概況" sheetId="180" r:id="rId31"/>
    <sheet name="火化場設施概況" sheetId="181" r:id="rId32"/>
    <sheet name="農路改善及維護工程" sheetId="227" r:id="rId33"/>
    <sheet name="都市計畫區域內公共工程實施數量" sheetId="231" r:id="rId34"/>
    <sheet name="都市計畫公共設施用地已取得面積" sheetId="228" r:id="rId35"/>
    <sheet name="都市計畫公共設施用地已闢建面積" sheetId="229" r:id="rId36"/>
    <sheet name="都市計畫區域內現有已開闢道路長度及面積暨橋梁座數、自行車道長度" sheetId="230" r:id="rId37"/>
    <sheet name="農耕土地面積" sheetId="236" r:id="rId38"/>
    <sheet name="有效農機使用證之農機數量" sheetId="237" r:id="rId39"/>
    <sheet name="天然災害水土保持設施損失情形" sheetId="239" r:id="rId40"/>
    <sheet name="113年12月資源回收成果統計      " sheetId="243" r:id="rId41"/>
    <sheet name="114年1月資源回收成果統計" sheetId="257" r:id="rId42"/>
    <sheet name="113年12月一般垃圾及廚餘清理狀況空表    " sheetId="244" r:id="rId43"/>
    <sheet name="114年1月一般垃圾及廚餘清理狀況空表    " sheetId="258" r:id="rId44"/>
    <sheet name="113年第四季停車位概況－都市計畫區外路外" sheetId="245" r:id="rId45"/>
    <sheet name="113年第四季停車位概況-都市計畫區內路外" sheetId="246" r:id="rId46"/>
    <sheet name="113年第4季停車位概況－路邊停車位" sheetId="247" r:id="rId47"/>
    <sheet name="113年第四季停車位概況-區內路外身心障礙者專用停車位" sheetId="248" r:id="rId48"/>
    <sheet name="113年第四季停車位概況-區外路外身心障礙者專用停車位" sheetId="249" r:id="rId49"/>
    <sheet name="113年第四季停車位概況-路邊身心障礙者專用停車位" sheetId="250" r:id="rId50"/>
    <sheet name="113年第四季停車位概況-區內路外電動車專用停車位   " sheetId="253" r:id="rId51"/>
    <sheet name="113年第四季停車位概況-區外路外電動車專用停車位   " sheetId="254" r:id="rId52"/>
    <sheet name="113年第四季停車位概況-路邊電動車專用停車位" sheetId="255" r:id="rId53"/>
    <sheet name="114年1月公庫收支月報 " sheetId="256" r:id="rId54"/>
    <sheet name="113年獨居老人人數及服務概況(第四季)" sheetId="259" r:id="rId55"/>
    <sheet name="113年下半年環保人員概況" sheetId="260" r:id="rId56"/>
    <sheet name="113年調解業務概況" sheetId="261" r:id="rId57"/>
    <sheet name="113年調解委員會組織概況" sheetId="262" r:id="rId58"/>
    <sheet name="113年調解方式概況" sheetId="263" r:id="rId59"/>
    <sheet name="113年都市計畫區域內公共工程實施數量" sheetId="264" r:id="rId60"/>
    <sheet name="113年都市計畫區域內現有已開闢道路長度及面積" sheetId="265" r:id="rId61"/>
  </sheets>
  <definedNames>
    <definedName name="_102年5月" localSheetId="39">預告統計資料發布時間表!#REF!</definedName>
    <definedName name="_102年5月" localSheetId="24">#REF!</definedName>
    <definedName name="_102年5月" localSheetId="38">預告統計資料發布時間表!#REF!</definedName>
    <definedName name="_102年5月" localSheetId="16">預告統計資料發布時間表!#REF!</definedName>
    <definedName name="_102年5月" localSheetId="23">#REF!</definedName>
    <definedName name="_102年5月" localSheetId="26">#REF!</definedName>
    <definedName name="_102年5月" localSheetId="7">預告統計資料發布時間表!#REF!</definedName>
    <definedName name="_102年5月" localSheetId="10">預告統計資料發布時間表!#REF!</definedName>
    <definedName name="_102年5月" localSheetId="8">預告統計資料發布時間表!#REF!</definedName>
    <definedName name="_102年5月" localSheetId="11">預告統計資料發布時間表!#REF!</definedName>
    <definedName name="_102年5月" localSheetId="4">預告統計資料發布時間表!#REF!</definedName>
    <definedName name="_102年5月" localSheetId="5">預告統計資料發布時間表!#REF!</definedName>
    <definedName name="_102年5月" localSheetId="9">預告統計資料發布時間表!#REF!</definedName>
    <definedName name="_102年5月" localSheetId="6">預告統計資料發布時間表!#REF!</definedName>
    <definedName name="_102年5月" localSheetId="12">預告統計資料發布時間表!#REF!</definedName>
    <definedName name="_102年5月" localSheetId="25">#REF!</definedName>
    <definedName name="_102年5月" localSheetId="34">預告統計資料發布時間表!#REF!</definedName>
    <definedName name="_102年5月" localSheetId="35">預告統計資料發布時間表!#REF!</definedName>
    <definedName name="_102年5月" localSheetId="33">預告統計資料發布時間表!#REF!</definedName>
    <definedName name="_102年5月" localSheetId="36">預告統計資料發布時間表!#REF!</definedName>
    <definedName name="_102年5月" localSheetId="37">預告統計資料發布時間表!#REF!</definedName>
    <definedName name="_102年5月" localSheetId="32">預告統計資料發布時間表!#REF!</definedName>
    <definedName name="_102年5月" localSheetId="21">#REF!</definedName>
    <definedName name="_102年5月" localSheetId="20">#REF!</definedName>
    <definedName name="_102年5月" localSheetId="18">預告統計資料發布時間表!#REF!</definedName>
    <definedName name="_102年5月" localSheetId="17">預告統計資料發布時間表!#REF!</definedName>
    <definedName name="_102年5月">預告統計資料發布時間表!#REF!</definedName>
    <definedName name="OLE_LINK1" localSheetId="27">公墓設施使用概況!$A$28</definedName>
    <definedName name="_xlnm.Print_Area" localSheetId="1">公庫收支月報!$A$1:$A$36</definedName>
    <definedName name="_xlnm.Print_Area" localSheetId="24">寺廟登記概況!$A$1:$A$42</definedName>
    <definedName name="_xlnm.Print_Area" localSheetId="23">宗教財團法人概況!$A$1:$A$30</definedName>
    <definedName name="_xlnm.Print_Area" localSheetId="26">宗教團體興辦公益慈善及社會教化事業概況!$A$1:$A$37</definedName>
    <definedName name="_xlnm.Print_Area" localSheetId="25">'教會（堂）概況'!$A$1:$A$30</definedName>
    <definedName name="_xlnm.Print_Area" localSheetId="21">調解委員會組織概況!$A$1:$A$31</definedName>
    <definedName name="_xlnm.Print_Area" localSheetId="20">辦理調解業務概況!$A$1:$A$34</definedName>
    <definedName name="ss" localSheetId="39">預告統計資料發布時間表!#REF!</definedName>
    <definedName name="ss" localSheetId="24">預告統計資料發布時間表!#REF!</definedName>
    <definedName name="ss" localSheetId="38">預告統計資料發布時間表!#REF!</definedName>
    <definedName name="ss" localSheetId="16">預告統計資料發布時間表!#REF!</definedName>
    <definedName name="ss" localSheetId="23">預告統計資料發布時間表!#REF!</definedName>
    <definedName name="ss" localSheetId="26">預告統計資料發布時間表!#REF!</definedName>
    <definedName name="ss" localSheetId="7">預告統計資料發布時間表!#REF!</definedName>
    <definedName name="ss" localSheetId="10">預告統計資料發布時間表!#REF!</definedName>
    <definedName name="ss" localSheetId="8">預告統計資料發布時間表!#REF!</definedName>
    <definedName name="ss" localSheetId="11">預告統計資料發布時間表!#REF!</definedName>
    <definedName name="ss" localSheetId="4">預告統計資料發布時間表!#REF!</definedName>
    <definedName name="ss" localSheetId="5">預告統計資料發布時間表!#REF!</definedName>
    <definedName name="ss" localSheetId="9">預告統計資料發布時間表!#REF!</definedName>
    <definedName name="ss" localSheetId="6">預告統計資料發布時間表!#REF!</definedName>
    <definedName name="ss" localSheetId="12">預告統計資料發布時間表!#REF!</definedName>
    <definedName name="ss" localSheetId="25">預告統計資料發布時間表!#REF!</definedName>
    <definedName name="ss" localSheetId="34">預告統計資料發布時間表!#REF!</definedName>
    <definedName name="ss" localSheetId="35">預告統計資料發布時間表!#REF!</definedName>
    <definedName name="ss" localSheetId="33">預告統計資料發布時間表!#REF!</definedName>
    <definedName name="ss" localSheetId="36">預告統計資料發布時間表!#REF!</definedName>
    <definedName name="ss" localSheetId="37">預告統計資料發布時間表!#REF!</definedName>
    <definedName name="ss" localSheetId="32">預告統計資料發布時間表!#REF!</definedName>
    <definedName name="ss" localSheetId="18">預告統計資料發布時間表!#REF!</definedName>
    <definedName name="ss">預告統計資料發布時間表!#REF!</definedName>
    <definedName name="台" localSheetId="39">預告統計資料發布時間表!#REF!</definedName>
    <definedName name="台" localSheetId="24">#REF!</definedName>
    <definedName name="台" localSheetId="38">預告統計資料發布時間表!#REF!</definedName>
    <definedName name="台" localSheetId="16">預告統計資料發布時間表!#REF!</definedName>
    <definedName name="台" localSheetId="23">#REF!</definedName>
    <definedName name="台" localSheetId="26">#REF!</definedName>
    <definedName name="台" localSheetId="7">預告統計資料發布時間表!#REF!</definedName>
    <definedName name="台" localSheetId="10">預告統計資料發布時間表!#REF!</definedName>
    <definedName name="台" localSheetId="8">預告統計資料發布時間表!#REF!</definedName>
    <definedName name="台" localSheetId="11">預告統計資料發布時間表!#REF!</definedName>
    <definedName name="台" localSheetId="4">預告統計資料發布時間表!#REF!</definedName>
    <definedName name="台" localSheetId="5">預告統計資料發布時間表!#REF!</definedName>
    <definedName name="台" localSheetId="9">預告統計資料發布時間表!#REF!</definedName>
    <definedName name="台" localSheetId="6">預告統計資料發布時間表!#REF!</definedName>
    <definedName name="台" localSheetId="12">預告統計資料發布時間表!#REF!</definedName>
    <definedName name="台" localSheetId="25">#REF!</definedName>
    <definedName name="台" localSheetId="34">預告統計資料發布時間表!#REF!</definedName>
    <definedName name="台" localSheetId="35">預告統計資料發布時間表!#REF!</definedName>
    <definedName name="台" localSheetId="33">預告統計資料發布時間表!#REF!</definedName>
    <definedName name="台" localSheetId="36">預告統計資料發布時間表!#REF!</definedName>
    <definedName name="台" localSheetId="37">預告統計資料發布時間表!#REF!</definedName>
    <definedName name="台" localSheetId="32">預告統計資料發布時間表!#REF!</definedName>
    <definedName name="台" localSheetId="21">#REF!</definedName>
    <definedName name="台" localSheetId="20">#REF!</definedName>
    <definedName name="台" localSheetId="18">預告統計資料發布時間表!#REF!</definedName>
    <definedName name="台" localSheetId="17">預告統計資料發布時間表!#REF!</definedName>
    <definedName name="台">預告統計資料發布時間表!#REF!</definedName>
    <definedName name="台東縣" localSheetId="39">公庫收支月報!#REF!</definedName>
    <definedName name="台東縣" localSheetId="24">寺廟登記概況!#REF!</definedName>
    <definedName name="台東縣" localSheetId="38">公庫收支月報!#REF!</definedName>
    <definedName name="台東縣" localSheetId="16">公庫收支月報!#REF!</definedName>
    <definedName name="台東縣" localSheetId="23">宗教財團法人概況!#REF!</definedName>
    <definedName name="台東縣" localSheetId="26">宗教團體興辦公益慈善及社會教化事業概況!#REF!</definedName>
    <definedName name="台東縣" localSheetId="7">公庫收支月報!#REF!</definedName>
    <definedName name="台東縣" localSheetId="10">公庫收支月報!#REF!</definedName>
    <definedName name="台東縣" localSheetId="8">公庫收支月報!#REF!</definedName>
    <definedName name="台東縣" localSheetId="11">公庫收支月報!#REF!</definedName>
    <definedName name="台東縣" localSheetId="4">公庫收支月報!#REF!</definedName>
    <definedName name="台東縣" localSheetId="5">公庫收支月報!#REF!</definedName>
    <definedName name="台東縣" localSheetId="9">公庫收支月報!#REF!</definedName>
    <definedName name="台東縣" localSheetId="6">公庫收支月報!#REF!</definedName>
    <definedName name="台東縣" localSheetId="12">公庫收支月報!#REF!</definedName>
    <definedName name="台東縣" localSheetId="25">'教會（堂）概況'!#REF!</definedName>
    <definedName name="台東縣" localSheetId="34">公庫收支月報!#REF!</definedName>
    <definedName name="台東縣" localSheetId="35">公庫收支月報!#REF!</definedName>
    <definedName name="台東縣" localSheetId="33">公庫收支月報!#REF!</definedName>
    <definedName name="台東縣" localSheetId="36">公庫收支月報!#REF!</definedName>
    <definedName name="台東縣" localSheetId="37">公庫收支月報!#REF!</definedName>
    <definedName name="台東縣" localSheetId="32">公庫收支月報!#REF!</definedName>
    <definedName name="台東縣" localSheetId="21">調解委員會組織概況!#REF!</definedName>
    <definedName name="台東縣" localSheetId="20">辦理調解業務概況!#REF!</definedName>
    <definedName name="台東縣" localSheetId="18">公庫收支月報!#REF!</definedName>
    <definedName name="台東縣" localSheetId="17">公庫收支月報!#REF!</definedName>
    <definedName name="台東縣">公庫收支月報!#REF!</definedName>
    <definedName name="鄉鎮資料" localSheetId="39">公庫收支月報!#REF!</definedName>
    <definedName name="鄉鎮資料" localSheetId="24">寺廟登記概況!#REF!</definedName>
    <definedName name="鄉鎮資料" localSheetId="38">公庫收支月報!#REF!</definedName>
    <definedName name="鄉鎮資料" localSheetId="16">公庫收支月報!#REF!</definedName>
    <definedName name="鄉鎮資料" localSheetId="23">宗教財團法人概況!#REF!</definedName>
    <definedName name="鄉鎮資料" localSheetId="26">宗教團體興辦公益慈善及社會教化事業概況!#REF!</definedName>
    <definedName name="鄉鎮資料" localSheetId="7">公庫收支月報!#REF!</definedName>
    <definedName name="鄉鎮資料" localSheetId="10">公庫收支月報!#REF!</definedName>
    <definedName name="鄉鎮資料" localSheetId="8">公庫收支月報!#REF!</definedName>
    <definedName name="鄉鎮資料" localSheetId="11">公庫收支月報!#REF!</definedName>
    <definedName name="鄉鎮資料" localSheetId="4">公庫收支月報!#REF!</definedName>
    <definedName name="鄉鎮資料" localSheetId="5">公庫收支月報!#REF!</definedName>
    <definedName name="鄉鎮資料" localSheetId="9">公庫收支月報!#REF!</definedName>
    <definedName name="鄉鎮資料" localSheetId="6">公庫收支月報!#REF!</definedName>
    <definedName name="鄉鎮資料" localSheetId="12">公庫收支月報!#REF!</definedName>
    <definedName name="鄉鎮資料" localSheetId="25">'教會（堂）概況'!#REF!</definedName>
    <definedName name="鄉鎮資料" localSheetId="34">公庫收支月報!#REF!</definedName>
    <definedName name="鄉鎮資料" localSheetId="35">公庫收支月報!#REF!</definedName>
    <definedName name="鄉鎮資料" localSheetId="33">公庫收支月報!#REF!</definedName>
    <definedName name="鄉鎮資料" localSheetId="36">公庫收支月報!#REF!</definedName>
    <definedName name="鄉鎮資料" localSheetId="37">公庫收支月報!#REF!</definedName>
    <definedName name="鄉鎮資料" localSheetId="32">公庫收支月報!#REF!</definedName>
    <definedName name="鄉鎮資料" localSheetId="21">調解委員會組織概況!#REF!</definedName>
    <definedName name="鄉鎮資料" localSheetId="20">辦理調解業務概況!#REF!</definedName>
    <definedName name="鄉鎮資料" localSheetId="18">公庫收支月報!#REF!</definedName>
    <definedName name="鄉鎮資料" localSheetId="17">公庫收支月報!#REF!</definedName>
    <definedName name="鄉鎮資料">公庫收支月報!#REF!</definedName>
    <definedName name="臺東縣各鄉鎮市公庫收支月報" localSheetId="39">公庫收支月報!#REF!</definedName>
    <definedName name="臺東縣各鄉鎮市公庫收支月報" localSheetId="24">寺廟登記概況!#REF!</definedName>
    <definedName name="臺東縣各鄉鎮市公庫收支月報" localSheetId="38">公庫收支月報!#REF!</definedName>
    <definedName name="臺東縣各鄉鎮市公庫收支月報" localSheetId="16">公庫收支月報!#REF!</definedName>
    <definedName name="臺東縣各鄉鎮市公庫收支月報" localSheetId="23">宗教財團法人概況!#REF!</definedName>
    <definedName name="臺東縣各鄉鎮市公庫收支月報" localSheetId="26">宗教團體興辦公益慈善及社會教化事業概況!#REF!</definedName>
    <definedName name="臺東縣各鄉鎮市公庫收支月報" localSheetId="7">公庫收支月報!#REF!</definedName>
    <definedName name="臺東縣各鄉鎮市公庫收支月報" localSheetId="10">公庫收支月報!#REF!</definedName>
    <definedName name="臺東縣各鄉鎮市公庫收支月報" localSheetId="8">公庫收支月報!#REF!</definedName>
    <definedName name="臺東縣各鄉鎮市公庫收支月報" localSheetId="11">公庫收支月報!#REF!</definedName>
    <definedName name="臺東縣各鄉鎮市公庫收支月報" localSheetId="4">公庫收支月報!#REF!</definedName>
    <definedName name="臺東縣各鄉鎮市公庫收支月報" localSheetId="5">公庫收支月報!#REF!</definedName>
    <definedName name="臺東縣各鄉鎮市公庫收支月報" localSheetId="9">公庫收支月報!#REF!</definedName>
    <definedName name="臺東縣各鄉鎮市公庫收支月報" localSheetId="6">公庫收支月報!#REF!</definedName>
    <definedName name="臺東縣各鄉鎮市公庫收支月報" localSheetId="12">公庫收支月報!#REF!</definedName>
    <definedName name="臺東縣各鄉鎮市公庫收支月報" localSheetId="25">'教會（堂）概況'!#REF!</definedName>
    <definedName name="臺東縣各鄉鎮市公庫收支月報" localSheetId="34">公庫收支月報!#REF!</definedName>
    <definedName name="臺東縣各鄉鎮市公庫收支月報" localSheetId="35">公庫收支月報!#REF!</definedName>
    <definedName name="臺東縣各鄉鎮市公庫收支月報" localSheetId="33">公庫收支月報!#REF!</definedName>
    <definedName name="臺東縣各鄉鎮市公庫收支月報" localSheetId="36">公庫收支月報!#REF!</definedName>
    <definedName name="臺東縣各鄉鎮市公庫收支月報" localSheetId="37">公庫收支月報!#REF!</definedName>
    <definedName name="臺東縣各鄉鎮市公庫收支月報" localSheetId="32">公庫收支月報!#REF!</definedName>
    <definedName name="臺東縣各鄉鎮市公庫收支月報" localSheetId="21">調解委員會組織概況!#REF!</definedName>
    <definedName name="臺東縣各鄉鎮市公庫收支月報" localSheetId="20">辦理調解業務概況!#REF!</definedName>
    <definedName name="臺東縣各鄉鎮市公庫收支月報" localSheetId="18">公庫收支月報!#REF!</definedName>
    <definedName name="臺東縣各鄉鎮市公庫收支月報" localSheetId="17">公庫收支月報!#REF!</definedName>
    <definedName name="臺東縣各鄉鎮市公庫收支月報">公庫收支月報!#REF!</definedName>
    <definedName name="臺東縣卑南鄉公庫收支月報" localSheetId="24">#REF!</definedName>
    <definedName name="臺東縣卑南鄉公庫收支月報" localSheetId="23">#REF!</definedName>
    <definedName name="臺東縣卑南鄉公庫收支月報" localSheetId="26">#REF!</definedName>
    <definedName name="臺東縣卑南鄉公庫收支月報" localSheetId="25">#REF!</definedName>
    <definedName name="臺東縣卑南鄉公庫收支月報" localSheetId="21">#REF!</definedName>
    <definedName name="臺東縣卑南鄉公庫收支月報" localSheetId="20">#REF!</definedName>
    <definedName name="臺東縣卑南鄉公庫收支月報">預告統計資料發布時間表!$B$11</definedName>
    <definedName name="調解委員會組織概況" localSheetId="39">#REF!</definedName>
    <definedName name="調解委員會組織概況" localSheetId="24">#REF!</definedName>
    <definedName name="調解委員會組織概況" localSheetId="38">#REF!</definedName>
    <definedName name="調解委員會組織概況" localSheetId="16">#REF!</definedName>
    <definedName name="調解委員會組織概況" localSheetId="23">#REF!</definedName>
    <definedName name="調解委員會組織概況" localSheetId="26">#REF!</definedName>
    <definedName name="調解委員會組織概況" localSheetId="7">#REF!</definedName>
    <definedName name="調解委員會組織概況" localSheetId="10">#REF!</definedName>
    <definedName name="調解委員會組織概況" localSheetId="8">#REF!</definedName>
    <definedName name="調解委員會組織概況" localSheetId="11">#REF!</definedName>
    <definedName name="調解委員會組織概況" localSheetId="4">#REF!</definedName>
    <definedName name="調解委員會組織概況" localSheetId="5">#REF!</definedName>
    <definedName name="調解委員會組織概況" localSheetId="9">#REF!</definedName>
    <definedName name="調解委員會組織概況" localSheetId="6">#REF!</definedName>
    <definedName name="調解委員會組織概況" localSheetId="12">#REF!</definedName>
    <definedName name="調解委員會組織概況" localSheetId="25">#REF!</definedName>
    <definedName name="調解委員會組織概況" localSheetId="34">#REF!</definedName>
    <definedName name="調解委員會組織概況" localSheetId="35">#REF!</definedName>
    <definedName name="調解委員會組織概況" localSheetId="33">#REF!</definedName>
    <definedName name="調解委員會組織概況" localSheetId="36">#REF!</definedName>
    <definedName name="調解委員會組織概況" localSheetId="37">#REF!</definedName>
    <definedName name="調解委員會組織概況" localSheetId="32">#REF!</definedName>
    <definedName name="調解委員會組織概況" localSheetId="18">#REF!</definedName>
    <definedName name="調解委員會組織概況" localSheetId="17">#REF!</definedName>
    <definedName name="調解委員會組織概況">#REF!</definedName>
  </definedNames>
  <calcPr calcId="162913"/>
</workbook>
</file>

<file path=xl/calcChain.xml><?xml version="1.0" encoding="utf-8"?>
<calcChain xmlns="http://schemas.openxmlformats.org/spreadsheetml/2006/main">
  <c r="A41" i="262" l="1"/>
  <c r="A40" i="262"/>
  <c r="A39" i="262"/>
  <c r="O33" i="260"/>
  <c r="O23" i="260"/>
  <c r="O22" i="260"/>
  <c r="O20" i="260"/>
  <c r="N20" i="260" s="1"/>
  <c r="O15" i="260"/>
  <c r="O12" i="260"/>
  <c r="O11" i="260"/>
  <c r="O8" i="260"/>
  <c r="T33" i="260"/>
  <c r="N33" i="260"/>
  <c r="T32" i="260"/>
  <c r="T31" i="260"/>
  <c r="T30" i="260"/>
  <c r="T29" i="260"/>
  <c r="T28" i="260"/>
  <c r="V27" i="260"/>
  <c r="U27" i="260"/>
  <c r="T27" i="260"/>
  <c r="S27" i="260"/>
  <c r="R27" i="260"/>
  <c r="Q27" i="260"/>
  <c r="T26" i="260"/>
  <c r="T25" i="260"/>
  <c r="V24" i="260"/>
  <c r="U24" i="260"/>
  <c r="T24" i="260"/>
  <c r="S24" i="260"/>
  <c r="R24" i="260"/>
  <c r="Q24" i="260"/>
  <c r="T23" i="260"/>
  <c r="N23" i="260"/>
  <c r="N8" i="260" s="1"/>
  <c r="T22" i="260"/>
  <c r="N22" i="260"/>
  <c r="T21" i="260"/>
  <c r="T20" i="260"/>
  <c r="T19" i="260"/>
  <c r="T18" i="260"/>
  <c r="V17" i="260"/>
  <c r="V9" i="260" s="1"/>
  <c r="V8" i="260" s="1"/>
  <c r="U17" i="260"/>
  <c r="U9" i="260" s="1"/>
  <c r="T17" i="260"/>
  <c r="S17" i="260"/>
  <c r="S9" i="260" s="1"/>
  <c r="S8" i="260" s="1"/>
  <c r="Q17" i="260"/>
  <c r="Q9" i="260" s="1"/>
  <c r="Q8" i="260" s="1"/>
  <c r="AA16" i="260"/>
  <c r="Z16" i="260"/>
  <c r="Y16" i="260"/>
  <c r="T16" i="260"/>
  <c r="T15" i="260"/>
  <c r="AA14" i="260"/>
  <c r="Z14" i="260"/>
  <c r="Y14" i="260"/>
  <c r="T14" i="260"/>
  <c r="AA13" i="260"/>
  <c r="Z13" i="260"/>
  <c r="Y13" i="260"/>
  <c r="T13" i="260"/>
  <c r="Z12" i="260"/>
  <c r="T12" i="260"/>
  <c r="N12" i="260" s="1"/>
  <c r="Z11" i="260"/>
  <c r="T11" i="260"/>
  <c r="N11" i="260"/>
  <c r="AA10" i="260"/>
  <c r="Z10" i="260"/>
  <c r="Y10" i="260"/>
  <c r="V10" i="260"/>
  <c r="U10" i="260"/>
  <c r="T10" i="260"/>
  <c r="T8" i="260" s="1"/>
  <c r="S10" i="260"/>
  <c r="R10" i="260"/>
  <c r="Q10" i="260"/>
  <c r="AA9" i="260"/>
  <c r="Z9" i="260"/>
  <c r="Y9" i="260"/>
  <c r="AF8" i="260"/>
  <c r="AD8" i="260"/>
  <c r="AC8" i="260"/>
  <c r="AB8" i="260"/>
  <c r="Z8" i="260"/>
  <c r="AB7" i="260"/>
  <c r="B31" i="260"/>
  <c r="K25" i="260"/>
  <c r="J25" i="260"/>
  <c r="I25" i="260"/>
  <c r="H25" i="260"/>
  <c r="G25" i="260"/>
  <c r="F25" i="260"/>
  <c r="E25" i="260"/>
  <c r="D25" i="260"/>
  <c r="C25" i="260"/>
  <c r="K22" i="260"/>
  <c r="J22" i="260"/>
  <c r="I22" i="260"/>
  <c r="H22" i="260"/>
  <c r="G22" i="260"/>
  <c r="F22" i="260"/>
  <c r="E22" i="260"/>
  <c r="D22" i="260"/>
  <c r="C22" i="260"/>
  <c r="B21" i="260"/>
  <c r="B18" i="260"/>
  <c r="B15" i="260"/>
  <c r="B14" i="260"/>
  <c r="K13" i="260"/>
  <c r="K12" i="260" s="1"/>
  <c r="J13" i="260"/>
  <c r="J12" i="260" s="1"/>
  <c r="I13" i="260"/>
  <c r="I12" i="260" s="1"/>
  <c r="H13" i="260"/>
  <c r="H12" i="260" s="1"/>
  <c r="G13" i="260"/>
  <c r="G12" i="260" s="1"/>
  <c r="G11" i="260" s="1"/>
  <c r="F13" i="260"/>
  <c r="D13" i="260"/>
  <c r="C13" i="260"/>
  <c r="F12" i="260"/>
  <c r="D12" i="260"/>
  <c r="D11" i="260" s="1"/>
  <c r="C12" i="260"/>
  <c r="C11" i="260" s="1"/>
  <c r="G122" i="256"/>
  <c r="F122" i="256"/>
  <c r="G120" i="256"/>
  <c r="F120" i="256"/>
  <c r="G117" i="256"/>
  <c r="F117" i="256"/>
  <c r="G116" i="256"/>
  <c r="F116" i="256"/>
  <c r="G115" i="256"/>
  <c r="F115" i="256"/>
  <c r="K114" i="256"/>
  <c r="G114" i="256" s="1"/>
  <c r="J114" i="256"/>
  <c r="F114" i="256" s="1"/>
  <c r="I114" i="256"/>
  <c r="H114" i="256"/>
  <c r="G111" i="256"/>
  <c r="F111" i="256"/>
  <c r="G110" i="256"/>
  <c r="F110" i="256"/>
  <c r="G109" i="256"/>
  <c r="F109" i="256"/>
  <c r="K108" i="256"/>
  <c r="G108" i="256" s="1"/>
  <c r="J108" i="256"/>
  <c r="F108" i="256" s="1"/>
  <c r="I108" i="256"/>
  <c r="H108" i="256"/>
  <c r="G105" i="256"/>
  <c r="F105" i="256"/>
  <c r="G104" i="256"/>
  <c r="F104" i="256"/>
  <c r="G102" i="256"/>
  <c r="F102" i="256"/>
  <c r="K101" i="256"/>
  <c r="G101" i="256" s="1"/>
  <c r="J101" i="256"/>
  <c r="F101" i="256" s="1"/>
  <c r="I101" i="256"/>
  <c r="H101" i="256"/>
  <c r="G100" i="256"/>
  <c r="F100" i="256"/>
  <c r="G98" i="256"/>
  <c r="F98" i="256"/>
  <c r="K97" i="256"/>
  <c r="J97" i="256"/>
  <c r="I97" i="256"/>
  <c r="G97" i="256" s="1"/>
  <c r="H97" i="256"/>
  <c r="F97" i="256" s="1"/>
  <c r="G96" i="256"/>
  <c r="F96" i="256"/>
  <c r="G95" i="256"/>
  <c r="F95" i="256"/>
  <c r="G94" i="256"/>
  <c r="F94" i="256"/>
  <c r="G93" i="256"/>
  <c r="F93" i="256"/>
  <c r="K92" i="256"/>
  <c r="G92" i="256" s="1"/>
  <c r="J92" i="256"/>
  <c r="F92" i="256" s="1"/>
  <c r="I92" i="256"/>
  <c r="H92" i="256"/>
  <c r="J91" i="256"/>
  <c r="G90" i="256"/>
  <c r="F90" i="256"/>
  <c r="G83" i="256"/>
  <c r="F83" i="256"/>
  <c r="K82" i="256"/>
  <c r="J82" i="256"/>
  <c r="I82" i="256"/>
  <c r="G82" i="256" s="1"/>
  <c r="H82" i="256"/>
  <c r="F82" i="256" s="1"/>
  <c r="G79" i="256"/>
  <c r="F79" i="256"/>
  <c r="G78" i="256"/>
  <c r="F78" i="256"/>
  <c r="K77" i="256"/>
  <c r="J77" i="256"/>
  <c r="I77" i="256"/>
  <c r="H77" i="256"/>
  <c r="G77" i="256"/>
  <c r="F77" i="256"/>
  <c r="G74" i="256"/>
  <c r="F74" i="256"/>
  <c r="G73" i="256"/>
  <c r="F73" i="256"/>
  <c r="G72" i="256"/>
  <c r="F72" i="256"/>
  <c r="K71" i="256"/>
  <c r="J71" i="256"/>
  <c r="I71" i="256"/>
  <c r="H71" i="256"/>
  <c r="G71" i="256"/>
  <c r="F71" i="256"/>
  <c r="G70" i="256"/>
  <c r="F70" i="256"/>
  <c r="G69" i="256"/>
  <c r="F69" i="256"/>
  <c r="G67" i="256"/>
  <c r="F67" i="256"/>
  <c r="K66" i="256"/>
  <c r="J66" i="256"/>
  <c r="I66" i="256"/>
  <c r="H66" i="256"/>
  <c r="G66" i="256"/>
  <c r="F66" i="256"/>
  <c r="G65" i="256"/>
  <c r="F65" i="256"/>
  <c r="G63" i="256"/>
  <c r="F63" i="256"/>
  <c r="K62" i="256"/>
  <c r="K56" i="256" s="1"/>
  <c r="J62" i="256"/>
  <c r="J56" i="256" s="1"/>
  <c r="J118" i="256" s="1"/>
  <c r="I62" i="256"/>
  <c r="H62" i="256"/>
  <c r="G61" i="256"/>
  <c r="F61" i="256"/>
  <c r="G60" i="256"/>
  <c r="F60" i="256"/>
  <c r="G59" i="256"/>
  <c r="F59" i="256"/>
  <c r="G58" i="256"/>
  <c r="F58" i="256"/>
  <c r="K57" i="256"/>
  <c r="J57" i="256"/>
  <c r="I57" i="256"/>
  <c r="H57" i="256"/>
  <c r="H56" i="256" s="1"/>
  <c r="G57" i="256"/>
  <c r="F57" i="256"/>
  <c r="G36" i="256"/>
  <c r="F36" i="256"/>
  <c r="G34" i="256"/>
  <c r="F34" i="256"/>
  <c r="G32" i="256"/>
  <c r="F32" i="256"/>
  <c r="K31" i="256"/>
  <c r="J31" i="256"/>
  <c r="F31" i="256" s="1"/>
  <c r="I31" i="256"/>
  <c r="G31" i="256" s="1"/>
  <c r="H31" i="256"/>
  <c r="G24" i="256"/>
  <c r="F24" i="256"/>
  <c r="G23" i="256"/>
  <c r="F23" i="256"/>
  <c r="K22" i="256"/>
  <c r="J22" i="256"/>
  <c r="I22" i="256"/>
  <c r="H22" i="256"/>
  <c r="F22" i="256" s="1"/>
  <c r="G22" i="256"/>
  <c r="G20" i="256"/>
  <c r="F20" i="256"/>
  <c r="G19" i="256"/>
  <c r="F19" i="256"/>
  <c r="G16" i="256"/>
  <c r="F16" i="256"/>
  <c r="G15" i="256"/>
  <c r="F15" i="256"/>
  <c r="K13" i="256"/>
  <c r="J13" i="256"/>
  <c r="J8" i="256" s="1"/>
  <c r="I13" i="256"/>
  <c r="G13" i="256" s="1"/>
  <c r="H13" i="256"/>
  <c r="G12" i="256"/>
  <c r="F12" i="256"/>
  <c r="G11" i="256"/>
  <c r="F11" i="256"/>
  <c r="G10" i="256"/>
  <c r="F10" i="256"/>
  <c r="G9" i="256"/>
  <c r="F9" i="256"/>
  <c r="K8" i="256"/>
  <c r="K7" i="256" s="1"/>
  <c r="K43" i="256" s="1"/>
  <c r="H8" i="256"/>
  <c r="N15" i="260" l="1"/>
  <c r="U8" i="260"/>
  <c r="T9" i="260"/>
  <c r="H11" i="260"/>
  <c r="K11" i="260"/>
  <c r="F11" i="260"/>
  <c r="I11" i="260"/>
  <c r="J11" i="260"/>
  <c r="J7" i="256"/>
  <c r="J43" i="256" s="1"/>
  <c r="F8" i="256"/>
  <c r="F56" i="256"/>
  <c r="H118" i="256"/>
  <c r="F118" i="256" s="1"/>
  <c r="F127" i="256" s="1"/>
  <c r="K118" i="256"/>
  <c r="K91" i="256"/>
  <c r="F62" i="256"/>
  <c r="H7" i="256"/>
  <c r="F13" i="256"/>
  <c r="I56" i="256"/>
  <c r="G62" i="256"/>
  <c r="I8" i="256"/>
  <c r="H91" i="256"/>
  <c r="F91" i="256" s="1"/>
  <c r="I91" i="256"/>
  <c r="G91" i="256" s="1"/>
  <c r="I118" i="256" l="1"/>
  <c r="G118" i="256" s="1"/>
  <c r="G127" i="256" s="1"/>
  <c r="G56" i="256"/>
  <c r="H43" i="256"/>
  <c r="F43" i="256" s="1"/>
  <c r="F51" i="256" s="1"/>
  <c r="F53" i="256" s="1"/>
  <c r="F128" i="256" s="1"/>
  <c r="F131" i="256" s="1"/>
  <c r="F7" i="256"/>
  <c r="I7" i="256"/>
  <c r="G8" i="256"/>
  <c r="G7" i="256" l="1"/>
  <c r="I43" i="256"/>
  <c r="G43" i="256" s="1"/>
  <c r="G51" i="256" s="1"/>
  <c r="F129" i="256"/>
</calcChain>
</file>

<file path=xl/sharedStrings.xml><?xml version="1.0" encoding="utf-8"?>
<sst xmlns="http://schemas.openxmlformats.org/spreadsheetml/2006/main" count="3479" uniqueCount="1738">
  <si>
    <t>資料項目</t>
  </si>
  <si>
    <t>備註</t>
    <phoneticPr fontId="5" type="noConversion"/>
  </si>
  <si>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</si>
  <si>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</si>
  <si>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</si>
  <si>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</si>
  <si>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</si>
  <si>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</si>
  <si>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</si>
  <si>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</si>
  <si>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</si>
  <si>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</si>
  <si>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六、須注意及預定改變之事項（說明預定修正之資料、定義、統計方法等及其修正原因）：無。</t>
    <phoneticPr fontId="5" type="noConversion"/>
  </si>
  <si>
    <t>回發布時間表</t>
    <phoneticPr fontId="5" type="noConversion"/>
  </si>
  <si>
    <t>預          定          發          布          時          間</t>
    <phoneticPr fontId="5" type="noConversion"/>
  </si>
  <si>
    <t>資料
種類</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</si>
  <si>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</si>
  <si>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</si>
  <si>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</si>
  <si>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</si>
  <si>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一般垃圾及廚餘清理狀況</t>
    <phoneticPr fontId="5" type="noConversion"/>
  </si>
  <si>
    <t>回發布時間表</t>
    <phoneticPr fontId="5" type="noConversion"/>
  </si>
  <si>
    <r>
      <t>＊</t>
    </r>
    <r>
      <rPr>
        <sz val="14"/>
        <color indexed="8"/>
        <rFont val="標楷體"/>
        <family val="4"/>
        <charset val="136"/>
      </rPr>
      <t xml:space="preserve">書面：       （ ）新聞稿   （◎）報表  </t>
    </r>
    <phoneticPr fontId="12" type="noConversion"/>
  </si>
  <si>
    <t>資源回收成果統計</t>
    <phoneticPr fontId="5" type="noConversion"/>
  </si>
  <si>
    <t>資料項目：資源回收成果統計</t>
    <phoneticPr fontId="5"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</si>
  <si>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</si>
  <si>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</si>
  <si>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＊統計單位：公斤。</t>
    <phoneticPr fontId="12" type="noConversion"/>
  </si>
  <si>
    <t>＊統計分類：縱行科目按回收項目別分，橫列科目按回收單位別分。</t>
    <phoneticPr fontId="5" type="noConversion"/>
  </si>
  <si>
    <t>＊發布週期：月。</t>
    <phoneticPr fontId="12"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</si>
  <si>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</si>
  <si>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</si>
  <si>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2" type="noConversion"/>
  </si>
  <si>
    <t>環境統計</t>
    <phoneticPr fontId="5" type="noConversion"/>
  </si>
  <si>
    <t>財政統計</t>
    <phoneticPr fontId="5" type="noConversion"/>
  </si>
  <si>
    <t>＊發布週期：年。</t>
    <phoneticPr fontId="12" type="noConversion"/>
  </si>
  <si>
    <t>＊統計指標編製方法與資料來源說明：依據本所資料編製。</t>
    <phoneticPr fontId="5" type="noConversion"/>
  </si>
  <si>
    <t>＊統計資料交叉查核及確保資料合理性之機制：無。</t>
    <phoneticPr fontId="5" type="noConversion"/>
  </si>
  <si>
    <t>行政統計</t>
    <phoneticPr fontId="5" type="noConversion"/>
  </si>
  <si>
    <t>辦理調解業務概況</t>
    <phoneticPr fontId="5" type="noConversion"/>
  </si>
  <si>
    <t>調解委員會組織概況</t>
    <phoneticPr fontId="5" type="noConversion"/>
  </si>
  <si>
    <t>辦理調解方式概況</t>
    <phoneticPr fontId="5" type="noConversion"/>
  </si>
  <si>
    <t>社會保障統計</t>
    <phoneticPr fontId="5" type="noConversion"/>
  </si>
  <si>
    <t>推行社區發展工作概況</t>
    <phoneticPr fontId="5" type="noConversion"/>
  </si>
  <si>
    <t>環保人員概況</t>
    <phoneticPr fontId="5" type="noConversion"/>
  </si>
  <si>
    <t>公墓設施使用概況</t>
    <phoneticPr fontId="5" type="noConversion"/>
  </si>
  <si>
    <t>行政統計</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</si>
  <si>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</si>
  <si>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</si>
  <si>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</si>
  <si>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</si>
  <si>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</si>
  <si>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</si>
  <si>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</si>
  <si>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2" type="noConversion"/>
  </si>
  <si>
    <t>＊發布週期：年。</t>
    <phoneticPr fontId="12"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</si>
  <si>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</si>
  <si>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</si>
  <si>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</si>
  <si>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</si>
  <si>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</si>
  <si>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</si>
  <si>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</si>
  <si>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</si>
  <si>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2" type="noConversion"/>
  </si>
  <si>
    <t>＊發布週期：年。</t>
    <phoneticPr fontId="12"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</si>
  <si>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</si>
  <si>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</si>
  <si>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</si>
  <si>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</si>
  <si>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</si>
  <si>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</si>
  <si>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</si>
  <si>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</si>
  <si>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2" type="noConversion"/>
  </si>
  <si>
    <t>（五）本表調解方式合計欄應與「3311-04-01-3臺東縣臺東市公所辦理調解業務概況」之結案件數總計相符。</t>
    <phoneticPr fontId="12" type="noConversion"/>
  </si>
  <si>
    <t>資料項目：推行社區發展工作概況</t>
    <phoneticPr fontId="5" type="noConversion"/>
  </si>
  <si>
    <t>＊統計標準時間：動態資料以1至12月事實為準；靜態資料以12月底之事實為準。</t>
    <phoneticPr fontId="5" type="noConversion"/>
  </si>
  <si>
    <t>(二)社區發展協會：係指經主管機關劃定，依法成立之社區發展協會。</t>
    <phoneticPr fontId="12" type="noConversion"/>
  </si>
  <si>
    <t>(三)社區戶數：係指社區劃定範圍內所有戶數。</t>
    <phoneticPr fontId="12" type="noConversion"/>
  </si>
  <si>
    <t>(四)社區人口數：係指社區劃定範圍內所有人口數。</t>
    <phoneticPr fontId="12" type="noConversion"/>
  </si>
  <si>
    <t>(五)社區發展協會會員：由社區居民自動申請加入社區發展協會為之會員人數。</t>
    <phoneticPr fontId="12" type="noConversion"/>
  </si>
  <si>
    <t>(六)社區生產建設基金：為充裕社區經濟來源，健全社區發展組織，期能負起社區成果維護，推行社會教育、社區文化活動及福利服務工作，以提昇社區居民生活品質而籌措之基金。</t>
    <phoneticPr fontId="12"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</si>
  <si>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2" type="noConversion"/>
  </si>
  <si>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2.社區長壽俱樂部：增加老人生活情趣，提昇老人生活品質並弘揚敬老崇孝之固有美德。
3.社區媽媽教室：透過媽媽教室活動將文化訊息，端正風氣的理念帶入家庭、影響家庭。
4.社區守望相助隊：社區居民基於需要，自行組織以維護住家安全，增進家戶情感為目的之組織。
5.社區志願服務團隊：社區發展協會依據志願服務法，運用或召募社區內外熱心民眾所籌組成立之志工團隊（含社區守望相助隊），貢獻其知識、體能、勞力、經驗、技術、時間等，以促進社區各項建設及提昇社區生活品質。
6.志工：指社區發展協會依志願服務法所召募、運用、管理，並領有志願服務紀錄冊之志願服務人員。
7.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
8.社區圖書室：倡導讀書風氣，使文化在社區生根，以提昇社區居民生活品質，建立書香社會。
9.社區民俗藝文康樂班隊：藉社區民俗活動之舉辦，提昇社區居民文化生活素養，並使我國民俗文化活動傳承不輟。
10.社區刊物：配合推展社區活動，報導社區生活，凝聚社區意識。
11.福利服務或活動：以社區內兒童、少年、婦女、老人、身心障礙者、低收入戶、新住民或家庭暴力受害者等弱勢族群所提供之關懷照顧與服務所受益之人次。
12.其他服務：除前目外，由社區發展協會所提供或辦理之服務或活動(如：環境綠美化、資源回收、社區文化導覽、社區產業推廣...等) 所受益之人次。
</t>
    <phoneticPr fontId="12" type="noConversion"/>
  </si>
  <si>
    <t>＊統計單位：戶數、人數、新台幣元。</t>
    <phoneticPr fontId="12"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</si>
  <si>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</si>
  <si>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</si>
  <si>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</si>
  <si>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</si>
  <si>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2" type="noConversion"/>
  </si>
  <si>
    <t>＊同步發送單位（說明資料發布時同步發送之單位或可同步查得該資料之網址）：臺東縣環保局。</t>
    <phoneticPr fontId="5"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</si>
  <si>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</si>
  <si>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</si>
  <si>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</si>
  <si>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</si>
  <si>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</si>
  <si>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</si>
  <si>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</si>
  <si>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</si>
  <si>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</si>
  <si>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</si>
  <si>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</si>
  <si>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</si>
  <si>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</si>
  <si>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</si>
  <si>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</si>
  <si>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2"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</si>
  <si>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</si>
  <si>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</si>
  <si>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</si>
  <si>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</si>
  <si>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</si>
  <si>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</si>
  <si>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</si>
  <si>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</si>
  <si>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</si>
  <si>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</si>
  <si>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</si>
  <si>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</si>
  <si>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2" type="noConversion"/>
  </si>
  <si>
    <t>＊發布週期：季。</t>
    <phoneticPr fontId="12"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</si>
  <si>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2"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</si>
  <si>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2" type="noConversion"/>
  </si>
  <si>
    <t>(三)環保單位自行清運：為本公所(清潔隊)自行回收之資源垃圾。</t>
    <phoneticPr fontId="12" type="noConversion"/>
  </si>
  <si>
    <t>(四)環保單位委託清運：為本公所委託資源回收列冊個體業者或公民營廢棄物清除機構回收之資源垃圾。</t>
    <phoneticPr fontId="12" type="noConversion"/>
  </si>
  <si>
    <t>(五)公私處所自行或委託清運：為公私處所(社區、學校、機關團體)自行或委託公民營廢棄物清除機構回收之資源垃圾。</t>
    <phoneticPr fontId="12" type="noConversion"/>
  </si>
  <si>
    <t>(六)紙類：指紙及其製品(紙容器除外)，如電腦報表紙、報紙、宣傳單、牛皮紙袋、包裝紙、雜誌、書籍、影印紙、傳真紙等。</t>
    <phoneticPr fontId="12"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</si>
  <si>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2" type="noConversion"/>
  </si>
  <si>
    <t>(八)鋁箔包：指以含紙、鋁箔及塑膠之複合材質製成供裝填用之鋁箔包容器。</t>
    <phoneticPr fontId="12" type="noConversion"/>
  </si>
  <si>
    <t>(九)鋁容器：指以鋁為主要材質製成供裝填用之鋁容器，如鋁罐。</t>
    <phoneticPr fontId="12" type="noConversion"/>
  </si>
  <si>
    <t>(十)鐵容器：指以鐵為主要材質製成供裝填用之鐵容器，如鐵罐。</t>
    <phoneticPr fontId="12" type="noConversion"/>
  </si>
  <si>
    <t>(十一)其他金屬製品：指公告應回收廢棄物鋁容器及鐵容器項目以外之其他金屬製品，如一般鐵、鋁、銅...等金屬製品。</t>
    <phoneticPr fontId="12"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</si>
  <si>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2" type="noConversion"/>
  </si>
  <si>
    <t>(十三)包裝用發泡塑膠：指以發泡聚苯乙烯（EPS）、發泡聚乙烯（EPE）、發泡聚丙烯（EPP）、發泡乙烯聚合物（EPO）等材質作為緩衝材、保溫絕熱材之包裝(即保麗龍)。</t>
    <phoneticPr fontId="12" type="noConversion"/>
  </si>
  <si>
    <t>(十四)其他塑膠製品：指公告應回收廢棄物塑膠容器項目及包裝用發泡塑膠以外之其他塑膠製品，如水管、水桶、保鮮盒、臉盆、雨衣雨鞋等，但不含塑膠袋。</t>
    <phoneticPr fontId="12" type="noConversion"/>
  </si>
  <si>
    <t>(十五)輪胎：指使用於機動車輛及腳踏車之橡膠材質外胎，但不包括實心胎。</t>
    <phoneticPr fontId="12" type="noConversion"/>
  </si>
  <si>
    <t>(十六)玻璃容器：指以玻璃材質製成供裝填用之容器，如玻璃瓶罐等。</t>
    <phoneticPr fontId="12" type="noConversion"/>
  </si>
  <si>
    <t>(十七)其他玻璃製品：指公告應回收廢棄物玻璃容器項目以外之其他玻璃製品，如玻璃杯、玻璃盤、玻璃碗、玻璃燭臺及碎玻璃等，但不含強化玻璃、隔熱玻璃及裝潢修繕產生的大型玻璃。</t>
    <phoneticPr fontId="12"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</si>
  <si>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2"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</si>
  <si>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2" type="noConversion"/>
  </si>
  <si>
    <t>(二十)鉛蓄電池：包括發動活塞引擎用及其他鉛酸蓄電池，如電瓶。</t>
    <phoneticPr fontId="12"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</si>
  <si>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2" type="noConversion"/>
  </si>
  <si>
    <t>(二十二)資訊物品：指公告應回收之資訊物品，包括筆記型電腦、平板電腦及用於個人電腦之主機板、硬式磁碟機、電源器、機殼、顯示器、印表機、鍵盤等。</t>
    <phoneticPr fontId="12" type="noConversion"/>
  </si>
  <si>
    <t>(二十三)行動電話(含充電器)：指行動電話及其充電器(包括座充及旅充)。</t>
    <phoneticPr fontId="12" type="noConversion"/>
  </si>
  <si>
    <t>(二十四)農藥容器及特殊環境用藥容器：指以塑膠、玻璃、金屬、紙、鋁箔或其他經行政院環境保護署公告之單一或複合材質製成，用以直接裝填成品農藥或特殊環境用藥之容器。</t>
    <phoneticPr fontId="12" type="noConversion"/>
  </si>
  <si>
    <t>(二十五)食用油：指可供食用之動植物油脂。</t>
    <phoneticPr fontId="12" type="noConversion"/>
  </si>
  <si>
    <t>(二十六)其他：指無法直接歸類之回收項目，如巨大垃圾等，或直轄市、縣（市）主管機關增訂並報請中央主管機關備查之其他一般廢棄物回收項目，如潤滑油、塑膠袋等。</t>
    <phoneticPr fontId="12" type="noConversion"/>
  </si>
  <si>
    <t>付0928908821-2月電話費(中華電信股份有限公司臺灣南區電信分公司臺東營運處)</t>
    <phoneticPr fontId="18" type="noConversion"/>
  </si>
  <si>
    <t>環境保護預算概況</t>
    <phoneticPr fontId="5" type="noConversion"/>
  </si>
  <si>
    <t>環境保護決算概況</t>
    <phoneticPr fontId="5"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</si>
  <si>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</si>
  <si>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</si>
  <si>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</si>
  <si>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2"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</si>
  <si>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</si>
  <si>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</si>
  <si>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</si>
  <si>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2"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</si>
  <si>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</si>
  <si>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</si>
  <si>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</si>
  <si>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</si>
  <si>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</si>
  <si>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</si>
  <si>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</si>
  <si>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</si>
  <si>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</si>
  <si>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</si>
  <si>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</si>
  <si>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</si>
  <si>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2" type="noConversion"/>
  </si>
  <si>
    <t>＊統計指標編製方法與資料來源說明：依據本公所之垃圾處理場(廠)及垃圾回收清除車輛資料編製。</t>
    <phoneticPr fontId="5" type="noConversion"/>
  </si>
  <si>
    <t>垃圾處理場(廠)及垃圾回收清除車輛統計</t>
    <phoneticPr fontId="5" type="noConversion"/>
  </si>
  <si>
    <t>資料項目：停車位概況－都市計畫區內路外</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</si>
  <si>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</si>
  <si>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</si>
  <si>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</si>
  <si>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</si>
  <si>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</si>
  <si>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</si>
  <si>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</si>
  <si>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</si>
  <si>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</si>
  <si>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2" type="noConversion"/>
  </si>
  <si>
    <t>＊統計分類：路外停車位依設置方式分公有及私有，再分收費、不收費，並細分平面及立體(包括匝道式、機械式或塔台式)。</t>
    <phoneticPr fontId="5" type="noConversion"/>
  </si>
  <si>
    <t>停車位概況－都市計畫區內路外</t>
    <phoneticPr fontId="5" type="noConversion"/>
  </si>
  <si>
    <t>資料種類：環境統計</t>
    <phoneticPr fontId="12" type="noConversion"/>
  </si>
  <si>
    <t>資料種類：行政統計</t>
    <phoneticPr fontId="12" type="noConversion"/>
  </si>
  <si>
    <t>資料種類：社會保障統計</t>
    <phoneticPr fontId="12" type="noConversion"/>
  </si>
  <si>
    <t>營建統計</t>
    <phoneticPr fontId="5" type="noConversion"/>
  </si>
  <si>
    <t>資料項目：停車位概況－都市計畫區外路外</t>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</si>
  <si>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</si>
  <si>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</si>
  <si>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2" type="noConversion"/>
  </si>
  <si>
    <t>(四)私有：指停車場之所有權屬於民間。</t>
    <phoneticPr fontId="12" type="noConversion"/>
  </si>
  <si>
    <t>(三)公有：指停車場之經營管理權屬於政府。</t>
    <phoneticPr fontId="12" type="noConversion"/>
  </si>
  <si>
    <t>(五)收費：指依收費方式含計時收費及計次收費在內。</t>
    <phoneticPr fontId="12" type="noConversion"/>
  </si>
  <si>
    <t>(六)不收費：指停車格位免費供民眾停放。</t>
    <phoneticPr fontId="12" type="noConversion"/>
  </si>
  <si>
    <t>(七)平面：指停車場僅在地面上設置者。</t>
    <phoneticPr fontId="12" type="noConversion"/>
  </si>
  <si>
    <t>(八)立體：指停車場設置樓層二層以上(含二層)者。</t>
    <phoneticPr fontId="12" type="noConversion"/>
  </si>
  <si>
    <t>＊統計指標編製方法與資料來源說明：由本所辦理都市計畫區外路外停車位統計之單位，依據原始資料分別統計彙編。</t>
    <phoneticPr fontId="5" type="noConversion"/>
  </si>
  <si>
    <t>停車位概況-都市計畫區外路外</t>
    <phoneticPr fontId="5" type="noConversion"/>
  </si>
  <si>
    <t>停車位概況-路邊停車位</t>
    <phoneticPr fontId="5" type="noConversion"/>
  </si>
  <si>
    <t>停車位概況-區內路外身心障礙者專用停車位</t>
    <phoneticPr fontId="5" type="noConversion"/>
  </si>
  <si>
    <t>停車位概況-區外路外身心障礙者專用停車位</t>
    <phoneticPr fontId="5" type="noConversion"/>
  </si>
  <si>
    <t>停車位概況-路邊身心障礙者專用停車位</t>
    <phoneticPr fontId="5" type="noConversion"/>
  </si>
  <si>
    <t>停車位概況-區內路外電動車專用停車位</t>
    <phoneticPr fontId="5" type="noConversion"/>
  </si>
  <si>
    <t>停車位概況-區外路外電動車專用停車位</t>
    <phoneticPr fontId="5" type="noConversion"/>
  </si>
  <si>
    <t>停車位概況-路邊電動車專用停車位</t>
    <phoneticPr fontId="5" type="noConversion"/>
  </si>
  <si>
    <t>資料項目：停車位概況-路邊停車位</t>
    <phoneticPr fontId="5" type="noConversion"/>
  </si>
  <si>
    <t>＊統計分類：路邊停車位依計費方式分為收費、不收費，收費再分計時及計次。</t>
    <phoneticPr fontId="5" type="noConversion"/>
  </si>
  <si>
    <t>(一) 路邊停車位：指以道路部分路面劃設，供公眾停放車輛之車位，但不包括其範圍內之風景遊樂區停車位。</t>
    <phoneticPr fontId="24" type="noConversion"/>
  </si>
  <si>
    <t>(四) 收費：指依收費方式含計時收費及計次收費在內。</t>
    <phoneticPr fontId="24" type="noConversion"/>
  </si>
  <si>
    <t>(五) 不收費：指停車格位免費供民眾停放。</t>
    <phoneticPr fontId="24" type="noConversion"/>
  </si>
  <si>
    <t>＊統計指標編製方法與資料來源說明：由縣(市)辦理路邊停車位統計之單位，依據原始資料分別統計彙編。</t>
    <phoneticPr fontId="5" type="noConversion"/>
  </si>
  <si>
    <t>資料項目：停車位概況-區內路外身心障礙者專用停車位</t>
    <phoneticPr fontId="5" type="noConversion"/>
  </si>
  <si>
    <t>＊統計分類：路外停車位依設置方式分公有及私有，再分收費、不收費。</t>
    <phoneticPr fontId="5" type="noConversion"/>
  </si>
  <si>
    <t>(三)公有：指停車場之經營管理權屬於政府。</t>
    <phoneticPr fontId="5" type="noConversion"/>
  </si>
  <si>
    <t>資料項目：停車位概況-區外路外身心障礙者專用停車位</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</si>
  <si>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2"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</si>
  <si>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</si>
  <si>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</si>
  <si>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</si>
  <si>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</si>
  <si>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</si>
  <si>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資料項目：停車位概況-路邊身心障礙者專用停車位</t>
    <phoneticPr fontId="5" type="noConversion"/>
  </si>
  <si>
    <t>＊統計分類：路邊停車位依都市計畫法劃分計畫區內及計畫區外，再依計費方式分為收費及不收費。</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</si>
  <si>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</si>
  <si>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</si>
  <si>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</si>
  <si>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</si>
  <si>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</si>
  <si>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資料項目：停車位概況-區內路外電動車專用停車位</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</si>
  <si>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</si>
  <si>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</si>
  <si>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</si>
  <si>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</si>
  <si>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</si>
  <si>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</si>
  <si>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＊統計指標編製方法與資料來源說明：由本公所辦理都市計畫區內路外停車位統計之單位，依據原始資料分別統計彙編。</t>
    <phoneticPr fontId="5" type="noConversion"/>
  </si>
  <si>
    <t>資料項目：停車位概況-區外路外電動車專用停車位</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</si>
  <si>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</si>
  <si>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</si>
  <si>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</si>
  <si>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</si>
  <si>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</si>
  <si>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</si>
  <si>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</si>
  <si>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</si>
  <si>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</si>
  <si>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</si>
  <si>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t>＊統計指標編製方法與資料來源說明：由本所辦理路邊停車位統計之單位，依據原始資料分別統計彙編。</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</si>
  <si>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</si>
  <si>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</si>
  <si>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</si>
  <si>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</si>
  <si>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</si>
  <si>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</si>
  <si>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</si>
  <si>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</si>
  <si>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</si>
  <si>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</si>
  <si>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</si>
  <si>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3.其他廚餘再利用：製成家禽飼料、厭氧發酵及黑水虻幼蟲食用等。</t>
    <phoneticPr fontId="5" type="noConversion"/>
  </si>
  <si>
    <t>(十一) 本月新增暫存量：係指本月新增暫時堆置或貯存之一般垃圾量。</t>
    <phoneticPr fontId="5"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</si>
  <si>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</si>
  <si>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</si>
  <si>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(二)縣（市）環保單位：包括環境保護局及廢棄物清運處理單位。</t>
    <phoneticPr fontId="5" type="noConversion"/>
  </si>
  <si>
    <t>(二十二)垃圾清運人員：係指廢棄物收集、清溝及掃街人員。</t>
    <phoneticPr fontId="5" type="noConversion"/>
  </si>
  <si>
    <t>(二十三)水肥清運人員：係指糞尿之收集、清運人員。</t>
    <phoneticPr fontId="5" type="noConversion"/>
  </si>
  <si>
    <t>＊統計項目定義：</t>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</si>
  <si>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</si>
  <si>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</si>
  <si>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</si>
  <si>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</si>
  <si>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</si>
  <si>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</si>
  <si>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</si>
  <si>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</si>
  <si>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</si>
  <si>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</si>
  <si>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</si>
  <si>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</si>
  <si>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</si>
  <si>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</si>
  <si>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</si>
  <si>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</si>
  <si>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</si>
  <si>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</si>
  <si>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</si>
  <si>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</si>
  <si>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(二十四)清運單位之其他：無法歸屬於垃圾清運、水肥清運、資源回收之清運單位人員，如消毒、割草、拆除違規廣告、拖吊廢機動車輛等人員。</t>
    <phoneticPr fontId="5" type="noConversion"/>
  </si>
  <si>
    <t>＊統計指標編製方法與資料來源說明：依據本所環保單位實際環保人員(含編制內、非編制內)概況資料編製。</t>
    <phoneticPr fontId="5" type="noConversion"/>
  </si>
  <si>
    <t>＊統計分類：
(一)縱行項目按單位別、性別及業務別分。
(二)橫列項目按類別、性別及年齡別分。</t>
    <phoneticPr fontId="5" type="noConversion"/>
  </si>
  <si>
    <t>＊統計地區範圍及對象：本所清潔隊之單位預算為統計對象。</t>
    <phoneticPr fontId="5" type="noConversion"/>
  </si>
  <si>
    <t>＊統計分類：
(一)縱項目按經資門別、科目別及基金別分。
(二)橫項目按單位別、業務別、基金來源/用途別分。</t>
    <phoneticPr fontId="5" type="noConversion"/>
  </si>
  <si>
    <t>(一)單位預算</t>
  </si>
  <si>
    <t>4.委辦費：係指委託其他政府、機關、學校、團體及個人等進行學術研究、辦理機關職掌業務（含媒體政策及業務宣導）等經費。</t>
  </si>
  <si>
    <t>5.土地：係指公務所需房屋基地、地上物拆遷補償及其他土地購置經費。</t>
  </si>
  <si>
    <t>6.對國內團體之捐助：包含對企業捐助及對團體捐助，但不包括對團體辦理媒體政策及業務宣導之捐助。</t>
  </si>
  <si>
    <t>7.環保署補助款：係指由行政院環境保護署補助之經費，並納入該年決算者，包含實現數、應收數及保留數。</t>
  </si>
  <si>
    <t>10.綜合規劃：包含綜合計畫（企劃）、環境保護業務考核、環境影響評估、教育宣導及環境保護人員培訓等經費。</t>
  </si>
  <si>
    <t>11.空氣品質保護：包含空氣品質管理、固定污染源與移動污染源空氣污染防制等經費。</t>
  </si>
  <si>
    <t>12.氣候變遷因應：係指氣候變遷減緩與調適，包含溫室氣體盤查、查驗、登錄、減量、管理、節能減碳、淨零排放、低碳生活及家園等經費。</t>
  </si>
  <si>
    <t>13.噪音及振動防制：包含噪音、振動及非屬原子能游離輻射之防制等經費。</t>
  </si>
  <si>
    <t>14.水質保護：包含廢（污）水排放管制、地面水、飲用水管理、海洋污染防治等經費。</t>
  </si>
  <si>
    <t>15.土壤及地下水污染整治：包含土壤及地下水污染之預防、監測、調查及整治等經費。</t>
  </si>
  <si>
    <t>16.廢棄物管理：包含一般廢棄物（含水肥）清理、源頭減量、資源回收再利用、事業廢棄物管理等經費。</t>
  </si>
  <si>
    <t>17.環境衛生、毒化物管理：包含環境衛生管理、病媒防治、毒性及關注化學物質管理、環境用藥管理等經費。</t>
  </si>
  <si>
    <t>18.陳情、稽查、糾紛處理：包含公害污染陳情、環境污染源稽查處分、公害糾紛處理等經費。</t>
  </si>
  <si>
    <t>20.研究發展：包含研究、科技發展等經費。</t>
  </si>
  <si>
    <t>21.其他：預備金及其他無法歸入之科目。</t>
  </si>
  <si>
    <t>8.綠色能源開發管理基金：係指依據屏東縣綠色能源開發管理自治條例規定設置之綠色能源開發管理基金。</t>
  </si>
  <si>
    <t>17.用人費用：係指非營業特種基金依預算員額進用現職人員之相關待遇等經費，包括薪資、超時工作報酬、津貼、獎金、退休及卹償金、資遣費、福利費等。</t>
  </si>
  <si>
    <t>18.專業服務費：係指委聘專業機構或人員提供服務之費用。</t>
  </si>
  <si>
    <t>20.捐助國內團體：係指對國內企業、行政法人、財團法人及其他民間團體（不含私校、團體辦理之媒體政策及業務宣導）之捐助。</t>
  </si>
  <si>
    <t>21.資本支出：係指購置土地、房屋建築、公共建設及設施、機械及交通運輸設備、資訊軟硬體等固定資產、無形資產及投資的費用。</t>
  </si>
  <si>
    <t>3.人事費：係指機關內政務人員、法定編制人員、依法令約聘僱人員與技工、工友等現職人員之相關待遇經費，包含薪俸、加給、酬金、加班值班費、獎金、退休退職離職給付及儲金、保險、各項補助費等，依人員實際所在處室區分。</t>
  </si>
  <si>
    <t>9.一般行政：包括預算員額（含機關正、副首長）所需人事費、內部行政支援單位所需工作經費、其他無法歸入特定業務計畫科目項下之一般共同性費用等經費。</t>
  </si>
  <si>
    <t>19.監測及檢驗：包含環境品質監測、環境污染檢驗及測定等經費。</t>
  </si>
  <si>
    <t>(二)附屬單位預算：係指本縣（市）環境保護（資源）局主管之環境保護基金、環境污染防制基金或屬預算法所定之特別收入基金（僅限非營業部分）。</t>
  </si>
  <si>
    <t>1.空污基金：係指依據空氣污染防制法規定設置之空氣污染防制基金。</t>
  </si>
  <si>
    <t>2.水污基金：係指依據水污染防治法規定設置之水污染防治基金。</t>
  </si>
  <si>
    <t>3.廢棄物清除處理基金：係指依據廢棄物清理法規定設置之一般廢棄物清除處理基金。</t>
  </si>
  <si>
    <t>4.環境教育基金：係指依據環境教育法規定設置之環境教育基金。</t>
  </si>
  <si>
    <t>5.焚化廠基金：係指依據廢棄物清理法，制定區域性垃圾處理廠（場）管理自治條例，所設置之區域性垃圾處理廠或焚化廠基金。</t>
  </si>
  <si>
    <t>6.機場噪音回饋基金：係指依據預算法規定設置之桃園國際機場航空噪音防制費及回饋金基金。</t>
  </si>
  <si>
    <t>7.回收（管理）基金：係指依據廢棄物清理法規定設置之資源回收（管理）基金。</t>
  </si>
  <si>
    <t>9.徵收收入：係指依據空氣污染防制法等各環保法規徵收之污染防制及防治收入、回收清除處理收入、污染整治費收入等。</t>
  </si>
  <si>
    <t>10.環保提撥收入：係指環境教育基金之收入，依據環境教育法規定，自各級環保機關設立之環境保護基金每年至少提撥百分之五支出預算金額，以補（捐）助款撥入環境教育基金。</t>
  </si>
  <si>
    <t>11.營建工程空氣污染防制費收入：係指依據空氣污染防制法規定徵收之營建工程空氣污染防制費收入。</t>
  </si>
  <si>
    <t>12.移動（固定）污染源空氣污染防制費收入：係指依據空氣污染防制法規定，由行政院環境保護署提撥60%之固定污染源及20%之移動污染源空氣污染防制費分配款收入。</t>
  </si>
  <si>
    <t>13.非空污類徵收或環保提撥收入：係指依據空氣污染防制法以外之其他環保法規規定徵收或提撥之收入屬之，包含依據水污染防治法徵收之水污染防治收入、廢棄物清理法徵收之回收清除處理收入（含焚化廠）、土壤及地下水污染整治法徵收之污染整治費收入、環境教育法之環保提撥收入、其他污染防制及防治收入等。</t>
  </si>
  <si>
    <t>14.其他徵收及依法分配收入：係指非屬前述之其他徵收及依法分配收入，如違規罰款收入、再生能源發展收入等。</t>
  </si>
  <si>
    <t>15.環保署補助收入：係指由行政院環境保護署補助之收入，但不包含提撥60%之固定污染源、20%之移動污染源空氣污染防制費分配款及水污染防治費分配款。</t>
  </si>
  <si>
    <t>16.污染防治附帶收入：係指為進行污染防治所產生之相關附帶收入，包括處理廢氣、廢水及回收清除處理廢棄物等而產生之附帶收入，可以本縣（市）環境保護（資源）局附屬單位預算書中「財產處分收入」科目為準，另包含售電收入。</t>
  </si>
  <si>
    <t>＊統計指標編製方法與資料來源說明：依據本所清潔隊環境保護預算資料編製。</t>
    <phoneticPr fontId="5" type="noConversion"/>
  </si>
  <si>
    <t>＊統計地區範圍及對象：本所清潔隊之單位決算為統計對象。</t>
    <phoneticPr fontId="5" type="noConversion"/>
  </si>
  <si>
    <t>＊統計標準時間：以每年4月底之上年度決算數資料為準。</t>
    <phoneticPr fontId="5" type="noConversion"/>
  </si>
  <si>
    <t>(一)單位決算</t>
  </si>
  <si>
    <t>11.綜合規劃：包含綜合計畫（企劃）、環境保護業務考核、環境影響評估、教育宣導及環境保護人員培訓等經費。</t>
  </si>
  <si>
    <t>12.空氣品質保護：包含空氣品質管理、固定污染源與移動污染源空氣污染防制等經費。</t>
  </si>
  <si>
    <t>13.氣候變遷因應：係指氣候變遷減緩與調適，包含溫室氣體盤查、查驗、登錄、減量、管理、節能減碳、淨零排放、低碳生活及家園等經費。</t>
  </si>
  <si>
    <t>14.噪音及振動防制：包含噪音、振動、非屬原子能游離輻射之防制等經費。</t>
  </si>
  <si>
    <t>15.水質保護：包含廢（污）水排放管制、地面水、飲用水管理、海洋污染防治等經費。</t>
  </si>
  <si>
    <t>16.土壤及地下水污染整治：包含土壤及地下水污染之預防、監測、調查、整治等經費。</t>
  </si>
  <si>
    <t>17.廢棄物管理：包含一般廢棄物（含水肥）清理、源頭減量、資源回收再利用、事業廢棄物管理等經費。</t>
  </si>
  <si>
    <t>18.環境衛生、毒化物管理：包含環境衛生管理、病媒防治、毒性及關注化學物質管理、環境用藥管理等經費。</t>
  </si>
  <si>
    <t>19.陳情、稽查、糾紛處理：包含公害污染陳情、環境污染源稽查處分、公害糾紛處理等經費。</t>
  </si>
  <si>
    <t>21.研究發展：包含研究、科技發展等經費。</t>
  </si>
  <si>
    <t>22.其他：預備金及其他無法歸入之科目。</t>
  </si>
  <si>
    <t>23.非屬上述業務項目（如一般建築及設備、資訊軟硬體等）之經費分別歸入對應類別，如無法明確歸於某一類別，則歸入「其他」項。</t>
  </si>
  <si>
    <t>16.污染防治附帶收入：係指為進行污染防治所產生之相關附帶收入，包括處理廢氣、廢水及回收清除處理廢棄物等而產生之附帶收入，可以本縣（市）環境保護（資源）局附屬單位決算書中「財產處分收入」科目為準，另包含售電收入。</t>
  </si>
  <si>
    <t>19.提撥環境教育基金：係指各基金提撥環境教育基金之支出，依據環境教育法規定，各級環保機關設立之環境保護基金每年至少提撥百分之五支出預算金額，以補（捐）助款撥入環境教育基金。</t>
  </si>
  <si>
    <t>1.環保局及所屬單位決算：係指環境保護（資源）局及所屬機關主管之單位歲出（歲入）決算，包含「對下級機關補助款及對其他機關配合款」及「上級機關補助款(含自用及轉撥)及其他機關配合款」。</t>
  </si>
  <si>
    <t>2.鄉鎮市公所清潔隊決算：係指各鄉鎮市公所清潔隊歲出（歲入）決算，包含決算書歲出政事別及歲入來源別中環境保護相關之經常門與資本門等經費（僅縣政府環保局需填）。</t>
  </si>
  <si>
    <t>7.折舊：係依國有財產法所訂之財產範圍按使用年限提列之當年成本分攤金額，包含動產及不動產，但不含土地、有價證卷及權利。</t>
  </si>
  <si>
    <t>8.環保署補助款：係指由行政院環境保護署補助之經費，並納入該年決算者，包含實現數、應收數及保留數。</t>
  </si>
  <si>
    <t>9.污染防治附帶收入：係指為進行污染防治所產生之相關附帶收入，包括處理廢氣、廢水及回收清除處理廢棄物等而產生之附帶收入，可以本縣（市）環境保護（資源）局及所屬、鄉鎮市公所決算書中「廢舊物資售價」科目為準，另包含售電收入。</t>
  </si>
  <si>
    <t>10.一般行政：包括預算員額（含機關正、副首長）所需人事費、內部行政支援單位所需工作經費、其他無法歸入特定業務計畫科目項下之一般共同性費用等經費。</t>
  </si>
  <si>
    <t>20.監測及檢驗：包含環境品質監測、環境污染檢驗及測定等經費。</t>
  </si>
  <si>
    <t>(二)附屬單位決算：係指本縣（市）環境保護（資源）局主管之環境保護基金、環境污染防制基金或屬預算法所定之特別收入基金（僅限非營業部分）。</t>
  </si>
  <si>
    <t>＊統計指標編製方法與資料來源說明：依據本所清潔隊環境保護決算資料編製。</t>
    <phoneticPr fontId="5" type="noConversion"/>
  </si>
  <si>
    <r>
      <rPr>
        <sz val="12"/>
        <rFont val="Times New Roman"/>
        <family val="1"/>
      </rPr>
      <t>1.</t>
    </r>
    <r>
      <rPr>
        <sz val="12"/>
        <rFont val="標楷體"/>
        <family val="4"/>
        <charset val="136"/>
      </rPr>
      <t>環保局及所屬單位預算：係指環境保護（資源）局及所屬機關主管之單位歲出（歲入）預算，包含「對下級機關補助款及對其他機關配合款」及「上級機關補助款</t>
    </r>
    <r>
      <rPr>
        <sz val="12"/>
        <rFont val="Times New Roman"/>
        <family val="1"/>
      </rPr>
      <t>(</t>
    </r>
    <r>
      <rPr>
        <sz val="12"/>
        <rFont val="標楷體"/>
        <family val="4"/>
        <charset val="136"/>
      </rPr>
      <t>含自用及轉撥</t>
    </r>
    <r>
      <rPr>
        <sz val="12"/>
        <rFont val="Times New Roman"/>
        <family val="1"/>
      </rPr>
      <t>)</t>
    </r>
    <r>
      <rPr>
        <sz val="12"/>
        <rFont val="標楷體"/>
        <family val="4"/>
        <charset val="136"/>
      </rPr>
      <t>及其他機關配合款」。</t>
    </r>
    <phoneticPr fontId="12" type="noConversion"/>
  </si>
  <si>
    <r>
      <t>2.鄉鎮市公所清潔隊預算：係指各鄉鎮市公所清潔隊歲出（歲入）預算</t>
    </r>
    <r>
      <rPr>
        <sz val="12"/>
        <rFont val="新細明體"/>
        <family val="1"/>
        <charset val="136"/>
      </rPr>
      <t>，</t>
    </r>
    <r>
      <rPr>
        <sz val="12"/>
        <rFont val="標楷體"/>
        <family val="4"/>
        <charset val="136"/>
      </rPr>
      <t>包含預算書歲出政事別及歲入來源別中環境保護相關之經常門與資本門等經費（僅縣政府環保局需填）。</t>
    </r>
    <phoneticPr fontId="12" type="noConversion"/>
  </si>
  <si>
    <r>
      <t>8</t>
    </r>
    <r>
      <rPr>
        <sz val="12"/>
        <rFont val="Times New Roman"/>
        <family val="1"/>
      </rPr>
      <t>.</t>
    </r>
    <r>
      <rPr>
        <sz val="12"/>
        <rFont val="標楷體"/>
        <family val="4"/>
        <charset val="136"/>
      </rPr>
      <t>污染防治附帶收入：係指為進行污染防治所產生之相關附帶收入</t>
    </r>
    <r>
      <rPr>
        <sz val="12"/>
        <rFont val="新細明體"/>
        <family val="1"/>
        <charset val="136"/>
      </rPr>
      <t>，</t>
    </r>
    <r>
      <rPr>
        <sz val="12"/>
        <rFont val="標楷體"/>
        <family val="4"/>
        <charset val="136"/>
      </rPr>
      <t>包括處理廢氣、廢水及回收清除處理廢棄物等而產生之附帶收入</t>
    </r>
    <r>
      <rPr>
        <sz val="12"/>
        <rFont val="新細明體"/>
        <family val="1"/>
        <charset val="136"/>
      </rPr>
      <t>，</t>
    </r>
    <r>
      <rPr>
        <sz val="12"/>
        <rFont val="標楷體"/>
        <family val="4"/>
        <charset val="136"/>
      </rPr>
      <t>可以本縣（市）環境保護（資源）局及所屬、鄉鎮市公所預算書中「廢舊物資售價」科目為準，另包含售電收入。</t>
    </r>
  </si>
  <si>
    <r>
      <t>19.提撥環境教育基金：係指各基金提撥環境教育基金之支出</t>
    </r>
    <r>
      <rPr>
        <sz val="12"/>
        <rFont val="新細明體"/>
        <family val="1"/>
        <charset val="136"/>
      </rPr>
      <t>，</t>
    </r>
    <r>
      <rPr>
        <sz val="12"/>
        <rFont val="標楷體"/>
        <family val="4"/>
        <charset val="136"/>
      </rPr>
      <t>依據環境教育法規定</t>
    </r>
    <r>
      <rPr>
        <sz val="12"/>
        <rFont val="新細明體"/>
        <family val="1"/>
        <charset val="136"/>
      </rPr>
      <t>，</t>
    </r>
    <r>
      <rPr>
        <sz val="12"/>
        <rFont val="標楷體"/>
        <family val="4"/>
        <charset val="136"/>
      </rPr>
      <t>各級環保機關設立之環境保護基金每年至少提撥百分之五支出預算金額</t>
    </r>
    <r>
      <rPr>
        <sz val="12"/>
        <rFont val="新細明體"/>
        <family val="1"/>
        <charset val="136"/>
      </rPr>
      <t>，</t>
    </r>
    <r>
      <rPr>
        <sz val="12"/>
        <rFont val="標楷體"/>
        <family val="4"/>
        <charset val="136"/>
      </rPr>
      <t>以補（捐）助款撥入環境教育基金。</t>
    </r>
  </si>
  <si>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</si>
  <si>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</si>
  <si>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</si>
  <si>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農路改善及維護工程</t>
  </si>
  <si>
    <t>資料項目：都市計畫區域內公共工程實施數量</t>
    <phoneticPr fontId="5" type="noConversion"/>
  </si>
  <si>
    <t>＊統計指標編製方法與資料來源說明：依據本公所資料彙編。</t>
    <phoneticPr fontId="5" type="noConversion"/>
  </si>
  <si>
    <t>都市計畫區域內公共工程實施數量</t>
    <phoneticPr fontId="5"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</si>
  <si>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</si>
  <si>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</si>
  <si>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</si>
  <si>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資料項目：都市計畫公共設施用地已取得面積</t>
    <phoneticPr fontId="5" type="noConversion"/>
  </si>
  <si>
    <t>＊統計單位：公頃。</t>
    <phoneticPr fontId="12"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</si>
  <si>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</si>
  <si>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</si>
  <si>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</si>
  <si>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</si>
  <si>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</si>
  <si>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</si>
  <si>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</si>
  <si>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</si>
  <si>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</si>
  <si>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</si>
  <si>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</si>
  <si>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</si>
  <si>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2" type="noConversion"/>
  </si>
  <si>
    <t>宗教財團法人概況</t>
    <phoneticPr fontId="5"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</si>
  <si>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</si>
  <si>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</si>
  <si>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2" type="noConversion"/>
  </si>
  <si>
    <t>橫項依「宗教別」分；縱項依「寺廟數」、「不動產」及「信徒人數」分。</t>
    <phoneticPr fontId="12" type="noConversion"/>
  </si>
  <si>
    <t>＊統計分類：</t>
    <phoneticPr fontId="5" type="noConversion"/>
  </si>
  <si>
    <t>（二）不動產：分為寺廟、其他。</t>
    <phoneticPr fontId="12"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</si>
  <si>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</si>
  <si>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</si>
  <si>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</si>
  <si>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</si>
  <si>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</si>
  <si>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</si>
  <si>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</si>
  <si>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</si>
  <si>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</si>
  <si>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</si>
  <si>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2" type="noConversion"/>
  </si>
  <si>
    <t>＊統計單位：座、平方公尺、人。</t>
    <phoneticPr fontId="12" type="noConversion"/>
  </si>
  <si>
    <t>＊資料變革：無。</t>
    <phoneticPr fontId="12" type="noConversion"/>
  </si>
  <si>
    <t>寺廟登記概況</t>
    <phoneticPr fontId="5"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</si>
  <si>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</si>
  <si>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</si>
  <si>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</si>
  <si>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</si>
  <si>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</si>
  <si>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教會（堂）概況</t>
    <phoneticPr fontId="5" type="noConversion"/>
  </si>
  <si>
    <t>宗教團體興辦公益慈善及社會教化事業概況</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</si>
  <si>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</si>
  <si>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</si>
  <si>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2" type="noConversion"/>
  </si>
  <si>
    <t>（一）醫療機構：分為醫院數、診所數。</t>
    <phoneticPr fontId="12" type="noConversion"/>
  </si>
  <si>
    <t>（二）文教機構：分為大學數、專科學校數、中學數、職校數、小學數、幼兒園數、圖書閱覽室數、其他。</t>
    <phoneticPr fontId="12" type="noConversion"/>
  </si>
  <si>
    <t>（三）公益慈善事業：分為養老院數、身心障礙教養院數、青少年輔導院數、福利基金會數、學生宿舍處數、技藝研習處數、社會服務中心數。</t>
    <phoneticPr fontId="12"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</si>
  <si>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</si>
  <si>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</si>
  <si>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</si>
  <si>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</si>
  <si>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農業統計</t>
    <phoneticPr fontId="5" type="noConversion"/>
  </si>
  <si>
    <t>資料種類：農業統計</t>
    <phoneticPr fontId="12" type="noConversion"/>
  </si>
  <si>
    <t>資料種類：營造業統計</t>
    <phoneticPr fontId="12" type="noConversion"/>
  </si>
  <si>
    <t>營造業統計</t>
    <phoneticPr fontId="5" type="noConversion"/>
  </si>
  <si>
    <t>資料種類：其他行政統計</t>
    <phoneticPr fontId="12" type="noConversion"/>
  </si>
  <si>
    <t>其他行政統計</t>
    <phoneticPr fontId="5" type="noConversion"/>
  </si>
  <si>
    <t>宗教統計</t>
    <phoneticPr fontId="5" type="noConversion"/>
  </si>
  <si>
    <t>資料種類：宗教統計</t>
    <phoneticPr fontId="12" type="noConversion"/>
  </si>
  <si>
    <t>土地統計</t>
    <phoneticPr fontId="5" type="noConversion"/>
  </si>
  <si>
    <t>農耕土地面積</t>
    <phoneticPr fontId="5" type="noConversion"/>
  </si>
  <si>
    <t>資料種類：土地統計</t>
    <phoneticPr fontId="12"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</si>
  <si>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</si>
  <si>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</si>
  <si>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</si>
  <si>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</si>
  <si>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2" type="noConversion"/>
  </si>
  <si>
    <t>2.長期耕作地：指土壤不容易貯水或水量不足只能栽培陸稻、雜糧及果樹類等之耕地。</t>
  </si>
  <si>
    <t>(三)長期休閒地：係指耕地長期荒蕪，未種植作物之土地。</t>
  </si>
  <si>
    <t>資料項目：有效農機使用證之農機數量</t>
    <phoneticPr fontId="5" type="noConversion"/>
  </si>
  <si>
    <t>(十一)脫殼（粒）機：有動力裝備，用於榖類作物收割後脫殼（粒）之機器，如稻穀脫殼機、玉米脫粒機、高粱脫粒機、花生脫莢機等。</t>
    <phoneticPr fontId="12" type="noConversion"/>
  </si>
  <si>
    <t>(一)耕耘機：俗稱「鐵牛」，係藉動力碎土、鬆土、平土等耕耘農地之機器，其馬力較曳引機小許多。</t>
    <phoneticPr fontId="12" type="noConversion"/>
  </si>
  <si>
    <t>(二)曳引機：有動力引擎，可拖拉機件，附掛犁、耙、中耕器等用以犁田整地、播種、施肥等之機器。</t>
    <phoneticPr fontId="12" type="noConversion"/>
  </si>
  <si>
    <t>(四)動力中耕管理機：有動力裝備，用於作物成長階段之除草、施肥、培土作畦等，且把手可上下及迴旋移動之綜合性管理機器。</t>
    <phoneticPr fontId="12" type="noConversion"/>
  </si>
  <si>
    <t>(五)動力割草機：有動力裝備，專用於割除雜草之機器。</t>
    <phoneticPr fontId="12" type="noConversion"/>
  </si>
  <si>
    <t>(六)背負式（動力噴霧機、施肥機）：有動力裝備，可噴灑霧（粉）狀農藥、肥料，以防治病蟲害、除雜草及施肥之機器，其機種為背負式。</t>
    <phoneticPr fontId="12" type="noConversion"/>
  </si>
  <si>
    <t>(七)定置式動力噴霧機：有動力裝備，可噴灑霧狀農藥，以防治病蟲害及除雜草之機器，其機種為定置式及廣距式。</t>
    <phoneticPr fontId="12" type="noConversion"/>
  </si>
  <si>
    <t>(八)自走式噴霧車：有動力裝備，可噴灑霧狀農藥，以防治病蟲害及除雜草之車輛，其機種為行走式。</t>
    <phoneticPr fontId="12" type="noConversion"/>
  </si>
  <si>
    <t>(九)抽水機：為經營農業之目的，所設置之抽水馬達及相關設備。</t>
    <phoneticPr fontId="12" type="noConversion"/>
  </si>
  <si>
    <t>(十)水稻聯合收穫機：有動力裝備，可作稻穀之收割、脫穀、篩選及裝袋等一貫作業之機器。</t>
    <phoneticPr fontId="12" type="noConversion"/>
  </si>
  <si>
    <t>(三)插秧機：有動力裝備，可自動將培育好之秧苗，按一定距離插植於田間之機器。</t>
    <phoneticPr fontId="12" type="noConversion"/>
  </si>
  <si>
    <t>(十二)農地動力搬運車：有動力引擎裝置，可搬運農畜產品之農業用車輛。</t>
    <phoneticPr fontId="12" type="noConversion"/>
  </si>
  <si>
    <t>(十三)動力採茶機：有動力裝備，專用於採收茶葉之機器。</t>
    <phoneticPr fontId="12" type="noConversion"/>
  </si>
  <si>
    <t>(十四)雜糧聯合收穫機：有動力裝備，用於雜糧收穫之機器，包括玉米聯合收穫機、高粱聯合收穫機、甘藷收穫機、落花生收穫機、豆類收穫機等。</t>
    <phoneticPr fontId="12" type="noConversion"/>
  </si>
  <si>
    <t>(十五)甘蔗採收機：有動力裝備，專用於採收甘蔗之機器。</t>
    <phoneticPr fontId="12" type="noConversion"/>
  </si>
  <si>
    <t>(十六)動力剪枝機：有動力裝備，專用於修剪枝條之機器。</t>
    <phoneticPr fontId="12" type="noConversion"/>
  </si>
  <si>
    <t>(十七)乾燥機：將收穫之穀類或其他作物，加速脫水以便儲存之機器，如稻穀乾燥機、玉米乾燥機、菸葉乾燥設備（一套機件算一台）等。</t>
    <phoneticPr fontId="12" type="noConversion"/>
  </si>
  <si>
    <t>(十八)茶葉調製機（組）：有動力裝備，為茶菁製成粗製茶過程中使用之機器，包括殺菁機、揉捻機、烘培乾燥機等。</t>
    <phoneticPr fontId="12" type="noConversion"/>
  </si>
  <si>
    <t>(十九)蔬果分級機：將蔬菜、水果或其他農產品，依大小或重量予以分類選別之機器。</t>
    <phoneticPr fontId="12" type="noConversion"/>
  </si>
  <si>
    <t>＊統計指標編製方法與資料來源說明：由臺東縣政府農業處農機證照及農機用油管理資訊系統登載之有效農機量統計結果。</t>
    <phoneticPr fontId="12" type="noConversion"/>
  </si>
  <si>
    <t>＊統計單位：臺。</t>
    <phoneticPr fontId="12" type="noConversion"/>
  </si>
  <si>
    <t>有效農機使用證之農機數量</t>
    <phoneticPr fontId="5" type="noConversion"/>
  </si>
  <si>
    <t>天然災害水土保持設施損失情形</t>
    <phoneticPr fontId="5" type="noConversion"/>
  </si>
  <si>
    <t>天然災害統計</t>
    <phoneticPr fontId="5" type="noConversion"/>
  </si>
  <si>
    <t>資料項目：天然災害水土保持設施損失情形</t>
    <phoneticPr fontId="5" type="noConversion"/>
  </si>
  <si>
    <t>資料種類：天然災害統計</t>
    <phoneticPr fontId="12" type="noConversion"/>
  </si>
  <si>
    <t>資料種類：運輸統計</t>
    <phoneticPr fontId="12" type="noConversion"/>
  </si>
  <si>
    <t>運輸統計</t>
    <phoneticPr fontId="5" type="noConversion"/>
  </si>
  <si>
    <t>報表
、
網際
網路</t>
  </si>
  <si>
    <t>報表
、
網際
網路</t>
    <phoneticPr fontId="5" type="noConversion"/>
  </si>
  <si>
    <t>發布形式</t>
    <phoneticPr fontId="5" type="noConversion"/>
  </si>
  <si>
    <t>＊時效：3個月又5日。</t>
    <phoneticPr fontId="5" type="noConversion"/>
  </si>
  <si>
    <r>
      <t>＊統計標準時間：</t>
    </r>
    <r>
      <rPr>
        <sz val="14"/>
        <color theme="1"/>
        <rFont val="標楷體"/>
        <family val="4"/>
        <charset val="136"/>
      </rPr>
      <t>以每年十二月三十一日之事實為準。</t>
    </r>
    <phoneticPr fontId="5" type="noConversion"/>
  </si>
  <si>
    <t>＊發布週期：年。</t>
    <phoneticPr fontId="12" type="noConversion"/>
  </si>
  <si>
    <t>＊時效：3個月又5日。</t>
    <phoneticPr fontId="5" type="noConversion"/>
  </si>
  <si>
    <t>＊統計分類：依農機種類及主要用途、機型等分為耕耘機、曳引機、插秧機、動力中耕管理機、動力割草機、背負式（動力噴霧機、施肥機）、定置式動力噴霧機、自走式噴霧車、抽水機、水稻聯合收穫機、脫殼（粒）機、農地動力搬運車、動力採茶機、雜糧聯合收穫機、甘蔗採收機、動力剪枝機、乾燥機、茶葉調製機（組）、蔬果分級機等。</t>
    <phoneticPr fontId="5" type="noConversion"/>
  </si>
  <si>
    <t>(二十七)本表皆以公斤為單位，若無法得其實際重量，請至「生活廢棄物質管理資訊系統」主管機關頁面&gt;點選「常見問題區」中「資源回收項目重量折算標準」可供參考，網址：http://hwms.epa.gov.tw/。</t>
    <phoneticPr fontId="12" type="noConversion"/>
  </si>
  <si>
    <t>＊時效：20日。</t>
    <phoneticPr fontId="5" type="noConversion"/>
  </si>
  <si>
    <t>五、資料品質</t>
    <phoneticPr fontId="12"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</si>
  <si>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</si>
  <si>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＊統計指標編製方法與資料來源說明：由本所辦理都市計畫區內路外停車位統計之單位，依據原始資料分別統計彙編。</t>
    <phoneticPr fontId="5" type="noConversion"/>
  </si>
  <si>
    <t>七、其他事項：無。</t>
    <phoneticPr fontId="12"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</si>
  <si>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</si>
  <si>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</si>
  <si>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＊統計分類：路外停車位依設置方式分公有及私有，再分收費、不收費，並細分平面及立體(包括匝道式、機械式或塔台式)。</t>
    <phoneticPr fontId="5" type="noConversion"/>
  </si>
  <si>
    <t>＊統計單位：格。</t>
    <phoneticPr fontId="12" type="noConversion"/>
  </si>
  <si>
    <r>
      <t>＊</t>
    </r>
    <r>
      <rPr>
        <sz val="14"/>
        <color indexed="8"/>
        <rFont val="標楷體"/>
        <family val="4"/>
        <charset val="136"/>
      </rPr>
      <t xml:space="preserve">書面：       （ ）新聞稿   （◎）報表  </t>
    </r>
  </si>
  <si>
    <t>三、資料範圍、週期及時效</t>
    <phoneticPr fontId="12"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</si>
  <si>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</si>
  <si>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(二) 都市計畫區內：依都市計畫法規定之都市計畫範圍內(不包括其範圍內之風景遊樂區)。</t>
    <phoneticPr fontId="24" type="noConversion"/>
  </si>
  <si>
    <t>(三) 都市計畫區外：依都市計畫法規定之都市計畫範圍外(不包括其範圍內之風景遊樂區)。</t>
    <phoneticPr fontId="24" type="noConversion"/>
  </si>
  <si>
    <t>＊統計指標編製方法與資料來源說明：由本所辦理路邊停車位統計之單位，依據原始資料分別統計彙編。</t>
    <phoneticPr fontId="5" type="noConversion"/>
  </si>
  <si>
    <r>
      <t>＊時效：</t>
    </r>
    <r>
      <rPr>
        <sz val="14"/>
        <color theme="1"/>
        <rFont val="標楷體"/>
        <family val="4"/>
        <charset val="136"/>
      </rPr>
      <t>15日</t>
    </r>
    <r>
      <rPr>
        <sz val="14"/>
        <color indexed="8"/>
        <rFont val="標楷體"/>
        <family val="4"/>
        <charset val="136"/>
      </rPr>
      <t>。</t>
    </r>
    <phoneticPr fontId="5" type="noConversion"/>
  </si>
  <si>
    <t>＊統計地區範圍及對象：包括本所轄區內計畫區外路外電動車專用停車位，含平面或立體式(包括匝道式、機械式或塔台式)等設置，以供電動車輛停放之場所為統計對象。</t>
    <phoneticPr fontId="5" type="noConversion"/>
  </si>
  <si>
    <t>＊時效：15日。</t>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</si>
  <si>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</si>
  <si>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</si>
  <si>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</si>
  <si>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</si>
  <si>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＊統計地區範圍及對象：凡在本所轄內已成立社區發展協會之社區，均為統計對象。</t>
    <phoneticPr fontId="5" type="noConversion"/>
  </si>
  <si>
    <t>(一)社區：依「社區發展工作綱要」第2條規定，係指「經鄉(鎮、市、區)社區發展主管機關劃定，供為依法設立社區發展協會，推動社區發展工作之組織與活動區域」。</t>
    <phoneticPr fontId="12"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</si>
  <si>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</si>
  <si>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</si>
  <si>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</si>
  <si>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</si>
  <si>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</si>
  <si>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22.非屬上述業務項目（如一般建築及設備、資訊軟硬體等）之經費分別歸入對應類別，如無法明確歸於某一類別，則歸入「其他」項。</t>
    <phoneticPr fontId="12" type="noConversion"/>
  </si>
  <si>
    <t>＊統計單位：廠(座)、輛。</t>
    <phoneticPr fontId="12"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</si>
  <si>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</si>
  <si>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</si>
  <si>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＊統計單位：千元
＊統計分類：
(一)縱項目按經資門別、科目別及基金別分。
(二)橫項目按單位別、業務別、基金來源/用途別分。</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</si>
  <si>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</si>
  <si>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</si>
  <si>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</si>
  <si>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</si>
  <si>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2" type="noConversion"/>
  </si>
  <si>
    <t>（二）刑事結案件數：按妨害風化、妨害婚姻及家庭、傷害、妨害自由名譽信用
及秘密、竊盜及侵占詐欺、毀棄損壞及其他分。</t>
    <phoneticPr fontId="12" type="noConversion"/>
  </si>
  <si>
    <t>（一）民事結案件數：按債權、債務、
物權、親屬、繼承、商事、營建工程及其他分。</t>
    <phoneticPr fontId="12"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</si>
  <si>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</si>
  <si>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</si>
  <si>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</si>
  <si>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</si>
  <si>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</si>
  <si>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＊預告發布日期（含預告方式及週期）：次年四月五日前以公務統計報表發布，(預定發布時間如遇例假日則順延至次一工作日)。</t>
    <phoneticPr fontId="5" type="noConversion"/>
  </si>
  <si>
    <t>＊統計單位：件、%。</t>
    <phoneticPr fontId="12"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</si>
  <si>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2"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</si>
  <si>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</si>
  <si>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</si>
  <si>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</si>
  <si>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</si>
  <si>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</si>
  <si>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</si>
  <si>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</si>
  <si>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2" type="noConversion"/>
  </si>
  <si>
    <t>（十）本年遷出數：指撿骨或遷至其他骨灰（骸）存放設施安厝。</t>
    <phoneticPr fontId="12" type="noConversion"/>
  </si>
  <si>
    <t>（十一）開放中：係指設施營運中，受理民眾申請埋葬或骨灰（骸）存放。</t>
    <phoneticPr fontId="12" type="noConversion"/>
  </si>
  <si>
    <t>（十二）已停用：係指設施已禁葬或不再提供骨灰（骸）存放服務。</t>
    <phoneticPr fontId="12"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</si>
  <si>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</si>
  <si>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</si>
  <si>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</si>
  <si>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</si>
  <si>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</si>
  <si>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</si>
  <si>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2" type="noConversion"/>
  </si>
  <si>
    <t>＊統計單位：處、位數。</t>
    <phoneticPr fontId="12"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</si>
  <si>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</si>
  <si>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</si>
  <si>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</si>
  <si>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</si>
  <si>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</si>
  <si>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</si>
  <si>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</si>
  <si>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</si>
  <si>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</si>
  <si>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</si>
  <si>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</si>
  <si>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</si>
  <si>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2" type="noConversion"/>
  </si>
  <si>
    <t>＊預告發布日期（含預告方式及週期）：年度終了後2個月又20日內以公務統計報表發布(預定發布時間如遇例假日則順延至次一工作日)。</t>
    <phoneticPr fontId="12" type="noConversion"/>
  </si>
  <si>
    <t>＊統計單位：件、個、人。</t>
    <phoneticPr fontId="12"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</si>
  <si>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</si>
  <si>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</si>
  <si>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</si>
  <si>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2"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</si>
  <si>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</si>
  <si>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</si>
  <si>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</si>
  <si>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</si>
  <si>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</si>
  <si>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</si>
  <si>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</si>
  <si>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</si>
  <si>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</si>
  <si>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</si>
  <si>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</si>
  <si>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</si>
  <si>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</si>
  <si>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＊時效：2個月又5日。</t>
  </si>
  <si>
    <t>＊預告發布日期（含預告方式及週期）：每年終了後兩個月又五日內以公務統計報表發布(預定發布時間如遇例假日則順延至次一工作日)。</t>
    <phoneticPr fontId="12" type="noConversion"/>
  </si>
  <si>
    <t>＊預告發布日期（含預告方式及週期）：年度終了後四個月又五日內以公務統計報表發布(預定發布時間如遇例假日則順延至次一工作日)。</t>
    <phoneticPr fontId="12" type="noConversion"/>
  </si>
  <si>
    <t>＊統計單位：道路總長度：公里；總工程費：新台幣元。</t>
    <phoneticPr fontId="12"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</si>
  <si>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</si>
  <si>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</si>
  <si>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</si>
  <si>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</si>
  <si>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</si>
  <si>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</si>
  <si>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</si>
  <si>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</si>
  <si>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</si>
  <si>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</si>
  <si>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</si>
  <si>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</si>
  <si>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</si>
  <si>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</si>
  <si>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</si>
  <si>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</si>
  <si>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2"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</si>
  <si>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</si>
  <si>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</si>
  <si>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</si>
  <si>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</si>
  <si>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</si>
  <si>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</si>
  <si>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</si>
  <si>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</si>
  <si>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2"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</si>
  <si>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</si>
  <si>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</si>
  <si>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</si>
  <si>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</si>
  <si>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</si>
  <si>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</si>
  <si>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</si>
  <si>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</si>
  <si>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</si>
  <si>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</si>
  <si>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</si>
  <si>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</si>
  <si>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</si>
  <si>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</si>
  <si>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</si>
  <si>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</si>
  <si>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</si>
  <si>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</si>
  <si>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</si>
  <si>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</si>
  <si>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</si>
  <si>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</si>
  <si>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2"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</si>
  <si>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</si>
  <si>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</si>
  <si>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2" type="noConversion"/>
  </si>
  <si>
    <t>＊預告發布日期（含預告方式及週期）：次年4月五日前以公務統計報表發布(預定發布時間如遇例假日則順延至次一工作日)。</t>
    <phoneticPr fontId="5"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</si>
  <si>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</si>
  <si>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</si>
  <si>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r>
      <t>＊統計地區範圍及對象：以本</t>
    </r>
    <r>
      <rPr>
        <sz val="13.5"/>
        <color theme="1"/>
        <rFont val="標楷體"/>
        <family val="4"/>
        <charset val="136"/>
      </rPr>
      <t>所</t>
    </r>
    <r>
      <rPr>
        <sz val="13.5"/>
        <rFont val="標楷體"/>
        <family val="4"/>
        <charset val="136"/>
      </rPr>
      <t>所轄地區農機證照及農機用油管理資訊系統登載之各式農機資料為統計對象。</t>
    </r>
    <phoneticPr fontId="5" type="noConversion"/>
  </si>
  <si>
    <t>＊同步發送單位（說明資料發布時同步發送之單位或可同步查得該資料之網址）：臺東縣政府農業處。</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</si>
  <si>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</si>
  <si>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</si>
  <si>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</si>
  <si>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</si>
  <si>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</si>
  <si>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</si>
  <si>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</si>
  <si>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t>＊預告發布日期（含預告方式及週期）：次年三月五日前以公務統計報表發布(預定發布時間如遇例假日則順延至次一工作日)。</t>
    <phoneticPr fontId="5" type="noConversion"/>
  </si>
  <si>
    <t>＊統計分類：
(一)縱項目：按一般垃圾及廚餘分。
(二)橫項目：按產生量、處理量及本月新增暫存量分，其中產生量按清運單位別分，處理量按處理方式別分。</t>
    <phoneticPr fontId="5" type="noConversion"/>
  </si>
  <si>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</si>
  <si>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</si>
  <si>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治山防災整體治理工程</t>
    <phoneticPr fontId="5" type="noConversion"/>
  </si>
  <si>
    <t>總工程費係指本年度已完工者以決算金額，未完工者以發包後實際需要工程費填報，惟不含管理費在內。</t>
  </si>
  <si>
    <t xml:space="preserve">＊統計分類：按工程名稱、地點、總工程費(按經費來源分)及工作數量。 </t>
  </si>
  <si>
    <t>＊時效（指統計標準時間至資料發布時間之間隔時間）：2個月又5日。</t>
  </si>
  <si>
    <t>＊統計地區範圍及對象：凡在本所所轄境內辦理治山防災工程者均為統計對象。</t>
    <phoneticPr fontId="12" type="noConversion"/>
  </si>
  <si>
    <t>＊統計單位：座、塊、公尺、公頃、平方公尺。</t>
  </si>
  <si>
    <t>＊統計指標編製方法與資料來源說明：本所依相關工程資料編製。</t>
    <phoneticPr fontId="12" type="noConversion"/>
  </si>
  <si>
    <t>＊預告發布日期（含預告方式及週期）：年度終了後2個月又5日內(若遇例假日順延)以公務統計報表發布。</t>
  </si>
  <si>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</si>
  <si>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</si>
  <si>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＊統計指標編製方法與資料來源說明：依據本公所提報之資源回收資料編製。</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</si>
  <si>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</si>
  <si>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</si>
  <si>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(三)公有：指停車場之經營管理權屬於政府。</t>
    </r>
    <r>
      <rPr>
        <sz val="14"/>
        <rFont val="Times New Roman"/>
        <family val="1"/>
      </rPr>
      <t/>
    </r>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</si>
  <si>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</si>
  <si>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</si>
  <si>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</si>
  <si>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</si>
  <si>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報表
、
網際
網路</t>
    <phoneticPr fontId="5" type="noConversion"/>
  </si>
  <si>
    <t>公庫收支月報</t>
  </si>
  <si>
    <t>＊統計分類：依本年度(總預算)、以前年度(總預算)、特別預算及預算外之收入、支出，分別填列本月數、累計數。</t>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</si>
  <si>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</si>
  <si>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上次預告日期: 112年12月01日</t>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</si>
  <si>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</si>
  <si>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t>114年1月</t>
    <phoneticPr fontId="5" type="noConversion"/>
  </si>
  <si>
    <t>114年2月</t>
    <phoneticPr fontId="5" type="noConversion"/>
  </si>
  <si>
    <t>114年3月</t>
  </si>
  <si>
    <t>114年4月</t>
  </si>
  <si>
    <t>114年5月</t>
  </si>
  <si>
    <t>114年6月</t>
  </si>
  <si>
    <t>114年7月</t>
  </si>
  <si>
    <t>114年8月</t>
  </si>
  <si>
    <t>114年9月</t>
  </si>
  <si>
    <t>114年10月</t>
  </si>
  <si>
    <t>114年11月</t>
  </si>
  <si>
    <t>114年12月</t>
  </si>
  <si>
    <t>(114年2月)</t>
  </si>
  <si>
    <t>(114年3月)</t>
  </si>
  <si>
    <t>(114年4月)</t>
  </si>
  <si>
    <t>(114年5月)</t>
  </si>
  <si>
    <t>(114年6月)</t>
  </si>
  <si>
    <t>(114年7月)</t>
  </si>
  <si>
    <t>(114年8月)</t>
  </si>
  <si>
    <t>(114年9月)</t>
  </si>
  <si>
    <t>(114年10月)</t>
  </si>
  <si>
    <t>(114年11月)</t>
  </si>
  <si>
    <t>(113年12月)</t>
  </si>
  <si>
    <t>(113年12月)</t>
    <phoneticPr fontId="5" type="noConversion"/>
  </si>
  <si>
    <t>(114年1月)</t>
  </si>
  <si>
    <t>(114年1月)</t>
    <phoneticPr fontId="5" type="noConversion"/>
  </si>
  <si>
    <t>(113年第四季)</t>
  </si>
  <si>
    <t>(113年第四季)</t>
    <phoneticPr fontId="5" type="noConversion"/>
  </si>
  <si>
    <t>(114年第一季)</t>
  </si>
  <si>
    <t>(114年第一季)</t>
    <phoneticPr fontId="5" type="noConversion"/>
  </si>
  <si>
    <t>(114年第二季)</t>
  </si>
  <si>
    <t>(114年第二季)</t>
    <phoneticPr fontId="5" type="noConversion"/>
  </si>
  <si>
    <t>(114年第三季)</t>
  </si>
  <si>
    <t>(114年第三季)</t>
    <phoneticPr fontId="5" type="noConversion"/>
  </si>
  <si>
    <t>獨居老人服務概況</t>
    <phoneticPr fontId="5" type="noConversion"/>
  </si>
  <si>
    <t>(113年)</t>
  </si>
  <si>
    <t>(113年)</t>
    <phoneticPr fontId="5" type="noConversion"/>
  </si>
  <si>
    <t>(113年下半年度)</t>
  </si>
  <si>
    <t>(113年下半年度)</t>
    <phoneticPr fontId="5" type="noConversion"/>
  </si>
  <si>
    <t>(114年上半年度)</t>
  </si>
  <si>
    <t>(114年上半年度)</t>
    <phoneticPr fontId="5" type="noConversion"/>
  </si>
  <si>
    <t>(114年)</t>
    <phoneticPr fontId="5" type="noConversion"/>
  </si>
  <si>
    <t>(113年)</t>
    <phoneticPr fontId="5" type="noConversion"/>
  </si>
  <si>
    <t>114年度預告統計資料發布時間表</t>
    <phoneticPr fontId="5" type="noConversion"/>
  </si>
  <si>
    <t>臺東縣池上公所</t>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</si>
  <si>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</si>
  <si>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</si>
  <si>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</si>
  <si>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</si>
  <si>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</si>
  <si>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t>本次預告日期: 112年12月13日</t>
    <phoneticPr fontId="5" type="noConversion"/>
  </si>
  <si>
    <t>「臺東縣池上鄉公庫收支月報」統計資料背景說明</t>
    <phoneticPr fontId="5" type="noConversion"/>
  </si>
  <si>
    <t>資料項目：臺東縣池上鄉公所公庫收支月報</t>
    <phoneticPr fontId="5" type="noConversion"/>
  </si>
  <si>
    <t>＊編製單位： 臺東縣池上鄉公所財政課</t>
    <phoneticPr fontId="5" type="noConversion"/>
  </si>
  <si>
    <t>＊傳真：089-864705</t>
  </si>
  <si>
    <t>＊傳真：089-864705</t>
    <phoneticPr fontId="5" type="noConversion"/>
  </si>
  <si>
    <t>＊電子信箱：csf0009@cs.taitung.gov.tw</t>
    <phoneticPr fontId="5" type="noConversion"/>
  </si>
  <si>
    <t>＊發布機關、單位：臺東縣池上鄉公所主計室</t>
    <phoneticPr fontId="5" type="noConversion"/>
  </si>
  <si>
    <r>
      <t>＊</t>
    </r>
    <r>
      <rPr>
        <sz val="7"/>
        <color theme="1"/>
        <rFont val="Times New Roman"/>
        <family val="1"/>
      </rPr>
      <t xml:space="preserve">     </t>
    </r>
    <r>
      <rPr>
        <sz val="14"/>
        <color theme="1"/>
        <rFont val="標楷體"/>
        <family val="4"/>
        <charset val="136"/>
      </rPr>
      <t xml:space="preserve">書面：       （ ）新聞稿   （◎）報表  </t>
    </r>
  </si>
  <si>
    <t>＊統計地區範圍及對象：以本鄉公庫現金收支事項為統計範圍及對象。</t>
    <phoneticPr fontId="5" type="noConversion"/>
  </si>
  <si>
    <r>
      <t>(一)</t>
    </r>
    <r>
      <rPr>
        <sz val="14"/>
        <color theme="1"/>
        <rFont val="Times New Roman"/>
        <family val="1"/>
      </rPr>
      <t xml:space="preserve">  </t>
    </r>
    <r>
      <rPr>
        <sz val="14"/>
        <color theme="1"/>
        <rFont val="標楷體"/>
        <family val="4"/>
        <charset val="136"/>
      </rPr>
      <t>收入科目</t>
    </r>
    <phoneticPr fontId="5" type="noConversion"/>
  </si>
  <si>
    <r>
      <t>2.參照各年度歲入預算科目，依財政部「公庫收支網際網路報送相關科目」填列</t>
    </r>
    <r>
      <rPr>
        <sz val="14"/>
        <color theme="1"/>
        <rFont val="新細明體"/>
        <family val="1"/>
        <charset val="136"/>
      </rPr>
      <t>。</t>
    </r>
    <phoneticPr fontId="5" type="noConversion"/>
  </si>
  <si>
    <r>
      <t>(二)</t>
    </r>
    <r>
      <rPr>
        <sz val="14"/>
        <color theme="1"/>
        <rFont val="Times New Roman"/>
        <family val="1"/>
      </rPr>
      <t xml:space="preserve">  </t>
    </r>
    <r>
      <rPr>
        <sz val="14"/>
        <color theme="1"/>
        <rFont val="標楷體"/>
        <family val="4"/>
        <charset val="136"/>
      </rPr>
      <t>支出科目</t>
    </r>
    <phoneticPr fontId="5" type="noConversion"/>
  </si>
  <si>
    <r>
      <t>(三)</t>
    </r>
    <r>
      <rPr>
        <sz val="14"/>
        <color theme="1"/>
        <rFont val="Times New Roman"/>
        <family val="1"/>
      </rPr>
      <t xml:space="preserve">  </t>
    </r>
    <r>
      <rPr>
        <sz val="14"/>
        <color theme="1"/>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</si>
  <si>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「臺東縣池上鄉公所一般垃圾及廚餘清理狀況」統計資料背景說明</t>
    <phoneticPr fontId="5" type="noConversion"/>
  </si>
  <si>
    <t>＊編製單位：臺東縣池上鄉公所清潔隊</t>
    <phoneticPr fontId="5" type="noConversion"/>
  </si>
  <si>
    <t>＊聯絡電話：089-826041#126</t>
    <phoneticPr fontId="5" type="noConversion"/>
  </si>
  <si>
    <t>＊電子信箱：cs011i@cs.taitung.gov.tw</t>
  </si>
  <si>
    <t>＊電子信箱：cs011i@cs.taitung.gov.tw</t>
    <phoneticPr fontId="12" type="noConversion"/>
  </si>
  <si>
    <t>＊電子媒體：
（◎）線上書刊及資料庫，網址：池上鄉公所全球資訊網https://www.cs.gov.tw/home/index.php/news/financial-and-statistical-information）「資訊公開\統計年報\114年臺東縣池上鄉公所預告統計資料發布時間表」</t>
    <phoneticPr fontId="12" type="noConversion"/>
  </si>
  <si>
    <t>＊發布機關、單位：臺東縣池上鄉公所主計室</t>
    <phoneticPr fontId="5" type="noConversion"/>
  </si>
  <si>
    <t xml:space="preserve">＊書面：       （ ）新聞稿   （◎）報表  </t>
    <phoneticPr fontId="12" type="noConversion"/>
  </si>
  <si>
    <t>＊電子媒體：
（◎）線上書刊及資料庫，網址：池上鄉公所全球資訊網
https://www.cs.gov.tw/home/index.php/news/financial-and-statistical-information）「資訊公開\統計年報\114年臺東縣池上鄉公所預告統計資料發布時間表」</t>
    <phoneticPr fontId="12" type="noConversion"/>
  </si>
  <si>
    <t>＊聯絡電話：089-826041#107</t>
    <phoneticPr fontId="5" type="noConversion"/>
  </si>
  <si>
    <t>「臺東縣池上鄉資源回收成果統計」統計資料背景說明</t>
    <phoneticPr fontId="5" type="noConversion"/>
  </si>
  <si>
    <t>＊發布機關、單位：臺東縣池上鄉公所主計室</t>
    <phoneticPr fontId="5" type="noConversion"/>
  </si>
  <si>
    <t>「臺東縣池上鄉停車位概況－都市計畫區內路外」統計資料背景說明</t>
    <phoneticPr fontId="5" type="noConversion"/>
  </si>
  <si>
    <t>＊編製單位：臺東縣池上鄉公所建設課</t>
    <phoneticPr fontId="5" type="noConversion"/>
  </si>
  <si>
    <t>＊聯絡電話：089-826041 #111</t>
  </si>
  <si>
    <t>＊電子信箱：6000aa0003@cs.taitung.gov.tw</t>
  </si>
  <si>
    <t>＊發布機關、單位：臺東縣池上鄉公所主計室</t>
    <phoneticPr fontId="5" type="noConversion"/>
  </si>
  <si>
    <t>臺東縣池上鄉停車位概況-都市計畫區外路外</t>
    <phoneticPr fontId="12" type="noConversion"/>
  </si>
  <si>
    <t>＊編製單位：臺東縣池上鄉公所建設課</t>
    <phoneticPr fontId="5"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</si>
  <si>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</si>
  <si>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t>
    <phoneticPr fontId="5" type="noConversion"/>
  </si>
  <si>
    <t>「臺東縣池上鄉公所停車位概況-路邊停車位」統計資料背景說明</t>
    <phoneticPr fontId="5" type="noConversion"/>
  </si>
  <si>
    <t>＊編製單位：臺東縣池上鄉公所建設課</t>
    <phoneticPr fontId="12" type="noConversion"/>
  </si>
  <si>
    <t>＊發布機關、單位：臺東縣池上鄉公所主計室</t>
    <phoneticPr fontId="12"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</si>
  <si>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</si>
  <si>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t>
    <phoneticPr fontId="5" type="noConversion"/>
  </si>
  <si>
    <t>「臺東縣池上鄉停車位概況-區內路外身心障礙者專用停車位」統計資料背景說明</t>
    <phoneticPr fontId="5" type="noConversion"/>
  </si>
  <si>
    <t>＊發布機關、單位：臺東縣池上鄉公所主計室</t>
    <phoneticPr fontId="12" type="noConversion"/>
  </si>
  <si>
    <t>「臺東縣池上鄉停車位概況-區外路外身心障礙者專用停車位」統計資料背景說明</t>
    <phoneticPr fontId="5" type="noConversion"/>
  </si>
  <si>
    <t>＊編製單位：臺東縣池上鄉公所建設課</t>
    <phoneticPr fontId="12" type="noConversion"/>
  </si>
  <si>
    <t>＊發布機關、單位：臺東縣池上鄉公所主計室</t>
    <phoneticPr fontId="12" type="noConversion"/>
  </si>
  <si>
    <t xml:space="preserve">＊書面：       （ ）新聞稿   （◎）報表  </t>
  </si>
  <si>
    <t>＊預告發布日期（含預告方式及週期）：每季終了後15日內以公務統計報表發布(預定發布時間如遇例假日則順延至次一工作日)。</t>
    <phoneticPr fontId="5" type="noConversion"/>
  </si>
  <si>
    <t>「臺東縣池上鄉停車位概況-路邊身心障礙者專用停車位」統計資料背景說明</t>
    <phoneticPr fontId="5" type="noConversion"/>
  </si>
  <si>
    <t>＊編製單位：臺東縣池上鄉公所建設課</t>
    <phoneticPr fontId="12" type="noConversion"/>
  </si>
  <si>
    <t>＊預告發布日期（含預告方式及週期）：每季終了後15日內以公務統計報表發布(預定發布時間如遇例假日則順延至次一工作日)。</t>
    <phoneticPr fontId="5" type="noConversion"/>
  </si>
  <si>
    <t>「臺東縣池上鄉停車位概況-區內路外電動車專用停車位」統計資料背景說明</t>
    <phoneticPr fontId="5" type="noConversion"/>
  </si>
  <si>
    <t>＊編製單位：臺東縣池上鄉公所建設課</t>
    <phoneticPr fontId="12" type="noConversion"/>
  </si>
  <si>
    <t>＊預告發布日期（含預告方式及週期）：每季終了後15日內以公務統計報表發布(預定發布時間如遇例假日則順延至次一工作日)。</t>
    <phoneticPr fontId="5" type="noConversion"/>
  </si>
  <si>
    <t>＊同步發送單位（說明資料發布時同步發送之單位或可同步查得該資料之網址）：臺東縣政府交通及觀光發展處。</t>
    <phoneticPr fontId="5" type="noConversion"/>
  </si>
  <si>
    <t>「臺東縣池上鄉停車位概況-區外路外電動車專用停車位」統計資料背景說明</t>
    <phoneticPr fontId="5" type="noConversion"/>
  </si>
  <si>
    <t>「臺東縣池上鄉停車位概況-路邊電動車專用停車位」統計資料背景說明</t>
    <phoneticPr fontId="5" type="noConversion"/>
  </si>
  <si>
    <t>＊同步發送單位（說明資料發布時同步發送之單位或可同步查得該資料之網址）：臺東縣政府交通及觀光發展處。</t>
    <phoneticPr fontId="5" type="noConversion"/>
  </si>
  <si>
    <t>＊編製單位：臺東縣池上鄉公所社會課</t>
    <phoneticPr fontId="12" type="noConversion"/>
  </si>
  <si>
    <t>＊聯絡電話：089-826041 #136</t>
  </si>
  <si>
    <t>＊電子信箱：cs0119@cs.taitung.gov.tw</t>
  </si>
  <si>
    <t>資料項目：獨居老人服務概況</t>
    <phoneticPr fontId="5" type="noConversion"/>
  </si>
  <si>
    <t>＊統計地區範圍及對象：凡本公所65歲以上一人獨自居住或經直轄市、縣（市）政府評估需關懷服務(包含直系血親卑親屬未居住於同縣市、夫妻同住且均年滿65歲，或同住者無照顧能力之老人等)之老人，均為統計對象。</t>
    <phoneticPr fontId="5" type="noConversion"/>
  </si>
  <si>
    <t>＊統計標準時間：靜態資料以3月底、6月底、9月底、12月底之事實為準；動態資料第1季以1至3月、第2季以4至6月、第3季以7至9月、第4季以10至12月之事實為準。</t>
    <phoneticPr fontId="5" type="noConversion"/>
  </si>
  <si>
    <t>(一)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phoneticPr fontId="12" type="noConversion"/>
  </si>
  <si>
    <t>(二)期底具原住民身分獨居老人人數：依指戶籍登記具原住民身分之獨居老人期底人數。</t>
    <phoneticPr fontId="12" type="noConversion"/>
  </si>
  <si>
    <t>(三)期底安裝緊急救援裝置人數：指為協助獨居老人於遇有突發或緊急危難時，能獲得及時救援所安裝緊急救援裝置之期底人數。</t>
    <phoneticPr fontId="12"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</si>
  <si>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phoneticPr fontId="12" type="noConversion"/>
  </si>
  <si>
    <t>(五)本期轉介長期照顧服務：指本期透過各種管道(如長照專線1966、各地長期照顧管理中心網站、專業人員通報及轉介等)，轉介長期照顧服務之人數。</t>
    <phoneticPr fontId="12" type="noConversion"/>
  </si>
  <si>
    <t>＊統計分類：橫項依「鄉鎮市區別及年齡別」分；縱項「期底獨居老人人數」及「期底安裝緊急救援裝置人數」依「中(低)收入」、「一般戶」及「性別」分；「期底具原住民身分獨居老人人數」、「本期服務成果」及「本期轉介長期照顧」則依「性別」分。</t>
    <phoneticPr fontId="5" type="noConversion"/>
  </si>
  <si>
    <t>＊統計指標編製方法與資料來源說明：依據本公所所報獨居老人服務概況資料彙編。</t>
    <phoneticPr fontId="5" type="noConversion"/>
  </si>
  <si>
    <t>「臺東縣池上鄉推行社區發展工作概況」統計資料背景說明</t>
    <phoneticPr fontId="5" type="noConversion"/>
  </si>
  <si>
    <t>＊編製單位：臺東縣池上鄉公所社會課</t>
    <phoneticPr fontId="12" type="noConversion"/>
  </si>
  <si>
    <t>「臺東縣池上鄉獨居老人服務概況」統計資料背景說明</t>
    <phoneticPr fontId="5" type="noConversion"/>
  </si>
  <si>
    <t>＊聯絡電話：089-826041 #135</t>
  </si>
  <si>
    <t>＊電子信箱：6000ak0011@cs.taitung.gov.tw</t>
  </si>
  <si>
    <t>「臺東縣池上鄉環保人員概況」統計資料背景說明</t>
    <phoneticPr fontId="5" type="noConversion"/>
  </si>
  <si>
    <t>＊編製單位：臺東縣池上鄉公所清潔隊</t>
    <phoneticPr fontId="5" type="noConversion"/>
  </si>
  <si>
    <t>＊聯絡電話：089-826041 #126</t>
  </si>
  <si>
    <t>＊發布機關、單位：臺東縣池上鄉公所主計室</t>
    <phoneticPr fontId="5" type="noConversion"/>
  </si>
  <si>
    <t>「臺東縣池上鄉垃圾處理場(廠)及垃圾回收清除車輛統計」統計資料背景說明</t>
    <phoneticPr fontId="5" type="noConversion"/>
  </si>
  <si>
    <t>＊編製單位：臺東縣池上鄉公所清潔隊</t>
    <phoneticPr fontId="12" type="noConversion"/>
  </si>
  <si>
    <t>＊發布機關、單位：臺東縣池上鄉公所主計室</t>
    <phoneticPr fontId="12" type="noConversion"/>
  </si>
  <si>
    <t>「臺東縣池上鄉環境保護預算概況」統計資料背景說明</t>
    <phoneticPr fontId="5" type="noConversion"/>
  </si>
  <si>
    <t>＊編製單位：臺東縣池上鄉公所清潔隊</t>
    <phoneticPr fontId="12" type="noConversion"/>
  </si>
  <si>
    <t>＊發布機關、單位：臺東縣池上鄉公所主計室</t>
    <phoneticPr fontId="12" type="noConversion"/>
  </si>
  <si>
    <t>「臺東縣池上鄉環境保護決算概況」統計資料背景說明</t>
    <phoneticPr fontId="5" type="noConversion"/>
  </si>
  <si>
    <t>＊編製單位：臺東縣池上鄉公所清潔隊</t>
    <phoneticPr fontId="12" type="noConversion"/>
  </si>
  <si>
    <t>「臺東縣池上鄉治山防災整體治理工程」統計資料背景說明</t>
    <phoneticPr fontId="5" type="noConversion"/>
  </si>
  <si>
    <t>＊聯絡電話：089-826041 #112</t>
  </si>
  <si>
    <t>＊電子信箱：6000ac0007@cs.taitung.gov.tw</t>
  </si>
  <si>
    <t>＊發布機關、單位：臺東縣池上鄉公所主計室</t>
    <phoneticPr fontId="12" type="noConversion"/>
  </si>
  <si>
    <t>「臺東縣池上鄉辦理調解業務概況」統計資料背景說明</t>
    <phoneticPr fontId="5" type="noConversion"/>
  </si>
  <si>
    <t>＊編製單位：臺東縣池上鄉公所民政課</t>
    <phoneticPr fontId="12" type="noConversion"/>
  </si>
  <si>
    <t>＊電子信箱：6000ab0009@cs.taitung.gov.tw</t>
  </si>
  <si>
    <t>＊發布機關、單位：臺東縣池上鄉公所主計室</t>
    <phoneticPr fontId="12" type="noConversion"/>
  </si>
  <si>
    <t>「臺東縣池上鄉調解委員會組織概況」統計資料背景說明</t>
    <phoneticPr fontId="5" type="noConversion"/>
  </si>
  <si>
    <t>＊編製單位：臺東縣池上鄉公所民政課</t>
    <phoneticPr fontId="12" type="noConversion"/>
  </si>
  <si>
    <t>＊聯絡電話：089-826041 #129</t>
    <phoneticPr fontId="12" type="noConversion"/>
  </si>
  <si>
    <t>「臺東縣池上鄉辦理調解方式概況」統計資料背景說明</t>
    <phoneticPr fontId="5" type="noConversion"/>
  </si>
  <si>
    <t>＊編製單位：臺東縣池上鄉公所民政課</t>
    <phoneticPr fontId="12" type="noConversion"/>
  </si>
  <si>
    <t>＊聯絡電話：089-826041 #129</t>
    <phoneticPr fontId="12" type="noConversion"/>
  </si>
  <si>
    <t>「臺東縣池上鄉宗教財團法人概況」統計資料背景說明</t>
    <phoneticPr fontId="5" type="noConversion"/>
  </si>
  <si>
    <t>＊編製單位：臺東縣池上鄉公所民政課</t>
    <phoneticPr fontId="12" type="noConversion"/>
  </si>
  <si>
    <t>＊聯絡電話：089-826041 #142</t>
  </si>
  <si>
    <t>＊電子信箱：6000ab0002@cs.taitung.gov.tw</t>
  </si>
  <si>
    <t>「臺東縣池上鄉寺廟登記概況」統計資料背景說明</t>
    <phoneticPr fontId="5" type="noConversion"/>
  </si>
  <si>
    <t>「臺東縣池上鄉教會（堂）概況」統計資料背景說明</t>
    <phoneticPr fontId="5" type="noConversion"/>
  </si>
  <si>
    <t>＊編製單位：臺東縣池上鄉公所民政課</t>
    <phoneticPr fontId="12" type="noConversion"/>
  </si>
  <si>
    <t>「臺東縣池上鄉宗教團體興辦公益慈善及社會教化事業概況」統計資料背景說明</t>
    <phoneticPr fontId="5" type="noConversion"/>
  </si>
  <si>
    <t>「臺東縣池上鄉公墓設施使用概況」統計資料背景說明</t>
    <phoneticPr fontId="5" type="noConversion"/>
  </si>
  <si>
    <t>＊編製單位：臺東縣池上鄉公所社會課</t>
    <phoneticPr fontId="12" type="noConversion"/>
  </si>
  <si>
    <t>＊聯絡電話：089-826041 #137</t>
  </si>
  <si>
    <t>＊電子信箱：6000ak0002@cs.taitung.gov.tw</t>
  </si>
  <si>
    <t>「臺東縣池上鄉骨灰(骸)存放設施使用概況」統計資料背景說明</t>
    <phoneticPr fontId="5" type="noConversion"/>
  </si>
  <si>
    <t>「臺東縣池上鄉殯葬管理業務概況」統計資料背景說明</t>
    <phoneticPr fontId="5" type="noConversion"/>
  </si>
  <si>
    <t>＊編製單位：臺東縣池上鄉公所社會課</t>
    <phoneticPr fontId="12" type="noConversion"/>
  </si>
  <si>
    <t>「臺東縣池上鄉殯儀館設施概況」統計資料背景說明</t>
    <phoneticPr fontId="5" type="noConversion"/>
  </si>
  <si>
    <t>＊編製單位：臺東縣池上鄉公所社會課</t>
    <phoneticPr fontId="12" type="noConversion"/>
  </si>
  <si>
    <t>「臺東縣池上鄉火化場設施概況」統計資料背景說明</t>
    <phoneticPr fontId="5" type="noConversion"/>
  </si>
  <si>
    <t>＊發布機關、單位：臺東縣池上鄉公所主計室</t>
    <phoneticPr fontId="12" type="noConversion"/>
  </si>
  <si>
    <t>「臺東縣池上鄉農路改善及維護工程」統計資料背景說明</t>
    <phoneticPr fontId="5" type="noConversion"/>
  </si>
  <si>
    <t>＊編製單位：臺東縣池上鄉公所建設課</t>
    <phoneticPr fontId="12" type="noConversion"/>
  </si>
  <si>
    <t>「臺東縣池上鄉都市計畫區域內公共工程實施數量」統計資料背景說明</t>
    <phoneticPr fontId="5" type="noConversion"/>
  </si>
  <si>
    <t>＊編製單位：臺東縣池上鄉公所建設課</t>
    <phoneticPr fontId="12" type="noConversion"/>
  </si>
  <si>
    <t>＊發布機關、單位：臺東縣池上鄉公所主計室</t>
    <phoneticPr fontId="12" type="noConversion"/>
  </si>
  <si>
    <t>「臺東縣池上鄉都市計畫公共設施用地已取得面積」統計資料背景說明</t>
    <phoneticPr fontId="5" type="noConversion"/>
  </si>
  <si>
    <t>＊編製單位：臺東縣池上鄉公所建設課</t>
    <phoneticPr fontId="12" type="noConversion"/>
  </si>
  <si>
    <t>「臺東縣池上鄉都市計畫公共設施用地已闢建面積」統計資料背景說明</t>
    <phoneticPr fontId="5" type="noConversion"/>
  </si>
  <si>
    <t>「臺東縣池上鄉都市計畫區域內現有已開闢道路長度及面積暨橋梁座數、自行車道長度」統計資料背景說明</t>
    <phoneticPr fontId="5" type="noConversion"/>
  </si>
  <si>
    <t>＊編製單位：臺東縣池上鄉公所建設課</t>
    <phoneticPr fontId="12" type="noConversion"/>
  </si>
  <si>
    <t>「臺東縣池上鄉農耕土地面積」統計資料背景說明</t>
    <phoneticPr fontId="5" type="noConversion"/>
  </si>
  <si>
    <t>＊編製單位：臺東縣池上鄉公所農觀課</t>
    <phoneticPr fontId="12" type="noConversion"/>
  </si>
  <si>
    <t>＊聯絡電話：089-826041 #119</t>
  </si>
  <si>
    <t>＊電子信箱：csg0011@cs.taitung.gov.tw</t>
  </si>
  <si>
    <t>「臺東縣池上鄉有效農機使用證之農機數量」統計資料背景說明</t>
    <phoneticPr fontId="5" type="noConversion"/>
  </si>
  <si>
    <t>「臺東縣池上鄉天然災害水土保持設施損失情形」統計資料背景說明</t>
    <phoneticPr fontId="5" type="noConversion"/>
  </si>
  <si>
    <t>＊編製單位：臺東縣池上鄉公所農觀課</t>
    <phoneticPr fontId="5" type="noConversion"/>
  </si>
  <si>
    <r>
      <t>＊時效：</t>
    </r>
    <r>
      <rPr>
        <sz val="14"/>
        <color rgb="FFFF0000"/>
        <rFont val="標楷體"/>
        <family val="4"/>
        <charset val="136"/>
      </rPr>
      <t>15</t>
    </r>
    <r>
      <rPr>
        <sz val="14"/>
        <color theme="1"/>
        <rFont val="標楷體"/>
        <family val="4"/>
        <charset val="136"/>
      </rPr>
      <t>日。</t>
    </r>
    <phoneticPr fontId="5" type="noConversion"/>
  </si>
  <si>
    <t>＊時效：10日；12月之資料為25日。</t>
    <phoneticPr fontId="5" type="noConversion"/>
  </si>
  <si>
    <t>＊同步發送單位（說明資料發布時同步發送之單位或可同步查得該資料之網址）：臺東縣政府財政及經濟發展處。</t>
    <phoneticPr fontId="5" type="noConversion"/>
  </si>
  <si>
    <t>＊預告發布日期（含預告方式及週期）：次月10日以公務統計報表發布，其中12月之資料於次年1月25日發布(預定發布時間如遇例假日則順延至次一工作日)。</t>
    <phoneticPr fontId="5" type="noConversion"/>
  </si>
  <si>
    <t>2月3日
2月10日</t>
    <phoneticPr fontId="5" type="noConversion"/>
  </si>
  <si>
    <t>(113年12月)
(114年1月)</t>
    <phoneticPr fontId="5" type="noConversion"/>
  </si>
  <si>
    <t>(114年2月)</t>
    <phoneticPr fontId="5" type="noConversion"/>
  </si>
  <si>
    <t>(114年3月)</t>
    <phoneticPr fontId="5" type="noConversion"/>
  </si>
  <si>
    <t>公 開 類</t>
  </si>
  <si>
    <t>編製機關</t>
  </si>
  <si>
    <t>-</t>
    <phoneticPr fontId="5" type="noConversion"/>
  </si>
  <si>
    <t>按清運單位分</t>
    <phoneticPr fontId="5" type="noConversion"/>
  </si>
  <si>
    <t>環保單位自行清運</t>
    <phoneticPr fontId="5" type="noConversion"/>
  </si>
  <si>
    <t>環保單位委託清運</t>
    <phoneticPr fontId="5" type="noConversion"/>
  </si>
  <si>
    <t>公私處所自行或委託清運</t>
    <phoneticPr fontId="5" type="noConversion"/>
  </si>
  <si>
    <t>填表</t>
    <phoneticPr fontId="5" type="noConversion"/>
  </si>
  <si>
    <t>審核</t>
    <phoneticPr fontId="5" type="noConversion"/>
  </si>
  <si>
    <t>主辦業務人員</t>
    <phoneticPr fontId="5" type="noConversion"/>
  </si>
  <si>
    <t>機關長官</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</si>
  <si>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</si>
  <si>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</si>
  <si>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</si>
  <si>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</si>
  <si>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</si>
  <si>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清潔隊</t>
    <phoneticPr fontId="5" type="noConversion"/>
  </si>
  <si>
    <t>月    報</t>
    <phoneticPr fontId="5" type="noConversion"/>
  </si>
  <si>
    <t>期間終了20日內編報</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</si>
  <si>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</si>
  <si>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</si>
  <si>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</si>
  <si>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</si>
  <si>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</si>
  <si>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</si>
  <si>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</si>
  <si>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</si>
  <si>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</si>
  <si>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</si>
  <si>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</si>
  <si>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</si>
  <si>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</si>
  <si>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</si>
  <si>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</si>
  <si>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</si>
  <si>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</si>
  <si>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</si>
  <si>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</si>
  <si>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</si>
  <si>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</si>
  <si>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</si>
  <si>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</si>
  <si>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</si>
  <si>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</si>
  <si>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</si>
  <si>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</si>
  <si>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</si>
  <si>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</si>
  <si>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</si>
  <si>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t>
    <phoneticPr fontId="5" type="noConversion"/>
  </si>
  <si>
    <t>回發布時間表</t>
  </si>
  <si>
    <t>中華民國 114  年  1 月 06 日編製</t>
    <phoneticPr fontId="5" type="noConversion"/>
  </si>
  <si>
    <t xml:space="preserve"> 公　開　類 </t>
  </si>
  <si>
    <t>編製機關</t>
    <phoneticPr fontId="5" type="noConversion"/>
  </si>
  <si>
    <t xml:space="preserve"> 月　　　報 </t>
    <phoneticPr fontId="24" type="noConversion"/>
  </si>
  <si>
    <t xml:space="preserve">期間終了1個月內編報 </t>
    <phoneticPr fontId="24" type="noConversion"/>
  </si>
  <si>
    <t>表　　號</t>
    <phoneticPr fontId="5" type="noConversion"/>
  </si>
  <si>
    <t>1135-01-03-3</t>
    <phoneticPr fontId="5" type="noConversion"/>
  </si>
  <si>
    <t>返回發佈時間表</t>
    <phoneticPr fontId="5" type="noConversion"/>
  </si>
  <si>
    <t xml:space="preserve"> 臺東縣池上鄉一般垃圾及廚餘清理狀況</t>
    <phoneticPr fontId="24" type="noConversion"/>
  </si>
  <si>
    <t>項  目  別</t>
    <phoneticPr fontId="5" type="noConversion"/>
  </si>
  <si>
    <t>一般垃圾</t>
    <phoneticPr fontId="5" type="noConversion"/>
  </si>
  <si>
    <t>廚　　餘</t>
    <phoneticPr fontId="5" type="noConversion"/>
  </si>
  <si>
    <t>事業員工
生活垃圾</t>
    <phoneticPr fontId="5" type="noConversion"/>
  </si>
  <si>
    <t>產生量</t>
    <phoneticPr fontId="5" type="noConversion"/>
  </si>
  <si>
    <t>環保單位自行清運</t>
    <phoneticPr fontId="24" type="noConversion"/>
  </si>
  <si>
    <t>環保單位委託清運</t>
    <phoneticPr fontId="5" type="noConversion"/>
  </si>
  <si>
    <t>公私處所自行或委託清運</t>
    <phoneticPr fontId="24" type="noConversion"/>
  </si>
  <si>
    <t>處理量</t>
    <phoneticPr fontId="5" type="noConversion"/>
  </si>
  <si>
    <t>總計</t>
    <phoneticPr fontId="5" type="noConversion"/>
  </si>
  <si>
    <t>　　本月產生垃圾</t>
    <phoneticPr fontId="5" type="noConversion"/>
  </si>
  <si>
    <t>　　過去暫存垃圾</t>
    <phoneticPr fontId="5" type="noConversion"/>
  </si>
  <si>
    <t>焚化</t>
    <phoneticPr fontId="24" type="noConversion"/>
  </si>
  <si>
    <t>計</t>
    <phoneticPr fontId="5" type="noConversion"/>
  </si>
  <si>
    <t>本月產生垃圾</t>
    <phoneticPr fontId="5" type="noConversion"/>
  </si>
  <si>
    <t>過去暫存垃圾</t>
    <phoneticPr fontId="5" type="noConversion"/>
  </si>
  <si>
    <t>衛生掩埋</t>
    <phoneticPr fontId="24" type="noConversion"/>
  </si>
  <si>
    <t>回收再利用</t>
    <phoneticPr fontId="24" type="noConversion"/>
  </si>
  <si>
    <t>堆  肥</t>
    <phoneticPr fontId="5" type="noConversion"/>
  </si>
  <si>
    <t>養  豬</t>
    <phoneticPr fontId="5" type="noConversion"/>
  </si>
  <si>
    <t>其他廚餘再利用</t>
    <phoneticPr fontId="5" type="noConversion"/>
  </si>
  <si>
    <t>本月新增暫存量</t>
    <phoneticPr fontId="5" type="noConversion"/>
  </si>
  <si>
    <t>填表</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</si>
  <si>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</si>
  <si>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</si>
  <si>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</si>
  <si>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</si>
  <si>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</si>
  <si>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</si>
  <si>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 xml:space="preserve"> 中華民國　113　年　12　月                                  單位：公噸</t>
    <phoneticPr fontId="24" type="noConversion"/>
  </si>
  <si>
    <t>中華民國114 年01 月 06日編製</t>
    <phoneticPr fontId="5" type="noConversion"/>
  </si>
  <si>
    <t>公開類</t>
  </si>
  <si>
    <t>建設課</t>
    <phoneticPr fontId="5" type="noConversion"/>
  </si>
  <si>
    <t>季  報</t>
  </si>
  <si>
    <t>每季終了後25日內編送</t>
    <phoneticPr fontId="80" type="noConversion"/>
  </si>
  <si>
    <t>表    號</t>
  </si>
  <si>
    <t>池上鄉停車位概況－都市計畫區外路外</t>
    <phoneticPr fontId="80" type="noConversion"/>
  </si>
  <si>
    <t>單位：車位</t>
  </si>
  <si>
    <t>項目</t>
  </si>
  <si>
    <t>總計</t>
  </si>
  <si>
    <t>公有路外停車位</t>
  </si>
  <si>
    <t>私有路外停車位</t>
  </si>
  <si>
    <t>合計</t>
  </si>
  <si>
    <t>收費</t>
  </si>
  <si>
    <t>不收費</t>
  </si>
  <si>
    <t>小計</t>
  </si>
  <si>
    <t>平面</t>
  </si>
  <si>
    <t>立體</t>
  </si>
  <si>
    <t>大型車</t>
  </si>
  <si>
    <t>小型車</t>
  </si>
  <si>
    <t>機車</t>
  </si>
  <si>
    <t>填表                           審核                             業務主管人員                              機關首長</t>
  </si>
  <si>
    <t xml:space="preserve">                                                                主辦統計人員</t>
  </si>
  <si>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</si>
  <si>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</si>
  <si>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</si>
  <si>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</si>
  <si>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中華民國   113年第   4 季</t>
    <phoneticPr fontId="5" type="noConversion"/>
  </si>
  <si>
    <t>2522-14-01-3</t>
    <phoneticPr fontId="5" type="noConversion"/>
  </si>
  <si>
    <t>-</t>
    <phoneticPr fontId="12" type="noConversion"/>
  </si>
  <si>
    <t>-</t>
    <phoneticPr fontId="12" type="noConversion"/>
  </si>
  <si>
    <t>-</t>
    <phoneticPr fontId="12" type="noConversion"/>
  </si>
  <si>
    <t>-</t>
    <phoneticPr fontId="12" type="noConversion"/>
  </si>
  <si>
    <t>-</t>
    <phoneticPr fontId="12" type="noConversion"/>
  </si>
  <si>
    <t>中華民國 113   年 12   月 27   日 編製</t>
    <phoneticPr fontId="12" type="noConversion"/>
  </si>
  <si>
    <t>資料來源：根據本所業務登記資料彙編。</t>
    <phoneticPr fontId="12"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</si>
  <si>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</si>
  <si>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</si>
  <si>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</si>
  <si>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</si>
  <si>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表號</t>
    <phoneticPr fontId="5" type="noConversion"/>
  </si>
  <si>
    <t>2522-14-01-3</t>
    <phoneticPr fontId="5" type="noConversion"/>
  </si>
  <si>
    <t>臺東縣池上鄉停車位概況-都市計畫區內路外</t>
  </si>
  <si>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</si>
  <si>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</si>
  <si>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</si>
  <si>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</si>
  <si>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</si>
  <si>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</si>
  <si>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</si>
  <si>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</si>
  <si>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</si>
  <si>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</si>
  <si>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平面</t>
    <phoneticPr fontId="5" type="noConversion"/>
  </si>
  <si>
    <t>立體</t>
    <phoneticPr fontId="5" type="noConversion"/>
  </si>
  <si>
    <t>總    計</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</si>
  <si>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</si>
  <si>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</si>
  <si>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</si>
  <si>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</si>
  <si>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審核</t>
    <phoneticPr fontId="5" type="noConversion"/>
  </si>
  <si>
    <t>主辦業務人員</t>
    <phoneticPr fontId="5" type="noConversion"/>
  </si>
  <si>
    <t>機關長官</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</si>
  <si>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</si>
  <si>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</si>
  <si>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</si>
  <si>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</si>
  <si>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</si>
  <si>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中華民國113年第4季</t>
    <phoneticPr fontId="5" type="noConversion"/>
  </si>
  <si>
    <t>-</t>
    <phoneticPr fontId="12" type="noConversion"/>
  </si>
  <si>
    <t>-</t>
    <phoneticPr fontId="12" type="noConversion"/>
  </si>
  <si>
    <t>-</t>
    <phoneticPr fontId="12" type="noConversion"/>
  </si>
  <si>
    <t>-</t>
    <phoneticPr fontId="12" type="noConversion"/>
  </si>
  <si>
    <t>公 開 類</t>
    <phoneticPr fontId="5" type="noConversion"/>
  </si>
  <si>
    <t>編製機關</t>
    <phoneticPr fontId="5" type="noConversion"/>
  </si>
  <si>
    <t>季   報</t>
    <phoneticPr fontId="5" type="noConversion"/>
  </si>
  <si>
    <t>每季終了後20日內編報</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</si>
  <si>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</si>
  <si>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</si>
  <si>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</si>
  <si>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</si>
  <si>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單位：車位</t>
    <phoneticPr fontId="5" type="noConversion"/>
  </si>
  <si>
    <t>項目</t>
    <phoneticPr fontId="5" type="noConversion"/>
  </si>
  <si>
    <t>合計</t>
    <phoneticPr fontId="5" type="noConversion"/>
  </si>
  <si>
    <t>收費</t>
    <phoneticPr fontId="5" type="noConversion"/>
  </si>
  <si>
    <t>不收費</t>
    <phoneticPr fontId="5" type="noConversion"/>
  </si>
  <si>
    <t>小計</t>
    <phoneticPr fontId="5" type="noConversion"/>
  </si>
  <si>
    <t>計時</t>
    <phoneticPr fontId="5" type="noConversion"/>
  </si>
  <si>
    <t>計次</t>
    <phoneticPr fontId="5" type="noConversion"/>
  </si>
  <si>
    <t>大型車</t>
    <phoneticPr fontId="5" type="noConversion"/>
  </si>
  <si>
    <t>小型車</t>
    <phoneticPr fontId="5" type="noConversion"/>
  </si>
  <si>
    <t>機車</t>
    <phoneticPr fontId="5" type="noConversion"/>
  </si>
  <si>
    <t>填表</t>
    <phoneticPr fontId="5" type="noConversion"/>
  </si>
  <si>
    <t xml:space="preserve">          審核</t>
    <phoneticPr fontId="5" type="noConversion"/>
  </si>
  <si>
    <t xml:space="preserve">         業務主管人員</t>
    <phoneticPr fontId="5" type="noConversion"/>
  </si>
  <si>
    <t xml:space="preserve">                      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</si>
  <si>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</si>
  <si>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</si>
  <si>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</si>
  <si>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</si>
  <si>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</si>
  <si>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</si>
  <si>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 xml:space="preserve">                          中華民國   113 年  第 4  季</t>
    <phoneticPr fontId="5" type="noConversion"/>
  </si>
  <si>
    <t>-</t>
    <phoneticPr fontId="12" type="noConversion"/>
  </si>
  <si>
    <t>-</t>
    <phoneticPr fontId="12" type="noConversion"/>
  </si>
  <si>
    <t>中華民國  113 年 12  月 27  日編製</t>
    <phoneticPr fontId="5" type="noConversion"/>
  </si>
  <si>
    <t>公 開 類</t>
    <phoneticPr fontId="5" type="noConversion"/>
  </si>
  <si>
    <t>建設課</t>
    <phoneticPr fontId="5" type="noConversion"/>
  </si>
  <si>
    <t>季   報</t>
    <phoneticPr fontId="5" type="noConversion"/>
  </si>
  <si>
    <t>每季終了後20日內編報</t>
    <phoneticPr fontId="5" type="noConversion"/>
  </si>
  <si>
    <t>2522-14-05-3</t>
    <phoneticPr fontId="5" type="noConversion"/>
  </si>
  <si>
    <t>回發布時間表</t>
    <phoneticPr fontId="5" type="noConversion"/>
  </si>
  <si>
    <t>臺東縣池上鄉停車位概況－區內路外身心障礙專用停車位</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</si>
  <si>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</si>
  <si>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</si>
  <si>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</si>
  <si>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</si>
  <si>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</si>
  <si>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</si>
  <si>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</si>
  <si>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</si>
  <si>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</si>
  <si>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</si>
  <si>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</si>
  <si>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</si>
  <si>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</si>
  <si>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</si>
  <si>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合計</t>
    <phoneticPr fontId="5" type="noConversion"/>
  </si>
  <si>
    <t>-</t>
    <phoneticPr fontId="5" type="noConversion"/>
  </si>
  <si>
    <t>-</t>
    <phoneticPr fontId="5" type="noConversion"/>
  </si>
  <si>
    <t>小型車</t>
    <phoneticPr fontId="5" type="noConversion"/>
  </si>
  <si>
    <t>機車</t>
    <phoneticPr fontId="5" type="noConversion"/>
  </si>
  <si>
    <t>審核</t>
    <phoneticPr fontId="5" type="noConversion"/>
  </si>
  <si>
    <t xml:space="preserve">         業務主管人員</t>
    <phoneticPr fontId="5" type="noConversion"/>
  </si>
  <si>
    <t>機關首長</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</si>
  <si>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</si>
  <si>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</si>
  <si>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</si>
  <si>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</si>
  <si>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t>中華民國  113  年 第  4  季底</t>
    <phoneticPr fontId="5" type="noConversion"/>
  </si>
  <si>
    <t>中華民國 114  年 12  月 27  日編製</t>
    <phoneticPr fontId="5" type="noConversion"/>
  </si>
  <si>
    <t>回發布時間表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</si>
  <si>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</si>
  <si>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</si>
  <si>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</si>
  <si>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</si>
  <si>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</si>
  <si>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</si>
  <si>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t xml:space="preserve">池上鄉停車位概況－區外路外電動車專用停車位 </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</si>
  <si>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</si>
  <si>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</si>
  <si>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</si>
  <si>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</si>
  <si>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</si>
  <si>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</si>
  <si>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</si>
  <si>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</si>
  <si>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</si>
  <si>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</si>
  <si>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</si>
  <si>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機</t>
    </r>
    <r>
      <rPr>
        <sz val="12"/>
        <color indexed="8"/>
        <rFont val="Times New Roman"/>
        <family val="1"/>
      </rPr>
      <t xml:space="preserve">   </t>
    </r>
    <r>
      <rPr>
        <sz val="12"/>
        <color indexed="8"/>
        <rFont val="標楷體"/>
        <family val="4"/>
        <charset val="136"/>
      </rPr>
      <t>車</t>
    </r>
    <phoneticPr fontId="5" type="noConversion"/>
  </si>
  <si>
    <t>業務主管人員</t>
  </si>
  <si>
    <t>機關長官</t>
    <phoneticPr fontId="5" type="noConversion"/>
  </si>
  <si>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</si>
  <si>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</si>
  <si>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</si>
  <si>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</si>
  <si>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中華民國 113 年 12 月 27 日編製</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</si>
  <si>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</si>
  <si>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t>每季終了35日內編報</t>
    <phoneticPr fontId="5" type="noConversion"/>
  </si>
  <si>
    <t>2522-14-07-3</t>
    <phoneticPr fontId="5" type="noConversion"/>
  </si>
  <si>
    <t>臺東縣池上鄉停車位概況－路邊身心障礙專用停車位</t>
  </si>
  <si>
    <t>單位：車位</t>
    <phoneticPr fontId="5" type="noConversion"/>
  </si>
  <si>
    <t>計畫區外</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</si>
  <si>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</si>
  <si>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回發布時間表</t>
    <phoneticPr fontId="5" type="noConversion"/>
  </si>
  <si>
    <t>季  報</t>
    <phoneticPr fontId="5" type="noConversion"/>
  </si>
  <si>
    <t>表    號</t>
    <phoneticPr fontId="5" type="noConversion"/>
  </si>
  <si>
    <t>項目別</t>
    <phoneticPr fontId="5" type="noConversion"/>
  </si>
  <si>
    <t>合計</t>
    <phoneticPr fontId="5" type="noConversion"/>
  </si>
  <si>
    <t>計畫區內</t>
    <phoneticPr fontId="5" type="noConversion"/>
  </si>
  <si>
    <t>小計</t>
    <phoneticPr fontId="5" type="noConversion"/>
  </si>
  <si>
    <t>收費</t>
    <phoneticPr fontId="5" type="noConversion"/>
  </si>
  <si>
    <t>不收費</t>
    <phoneticPr fontId="5" type="noConversion"/>
  </si>
  <si>
    <t>不收費</t>
    <phoneticPr fontId="5" type="noConversion"/>
  </si>
  <si>
    <t>小型車</t>
    <phoneticPr fontId="5" type="noConversion"/>
  </si>
  <si>
    <t>機車</t>
    <phoneticPr fontId="5" type="noConversion"/>
  </si>
  <si>
    <t>填表</t>
    <phoneticPr fontId="5" type="noConversion"/>
  </si>
  <si>
    <t>機關長官</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</si>
  <si>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</si>
  <si>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</si>
  <si>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</si>
  <si>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t>-</t>
    <phoneticPr fontId="12" type="noConversion"/>
  </si>
  <si>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</si>
  <si>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</si>
  <si>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每季終了10日內編報</t>
    <phoneticPr fontId="5" type="noConversion"/>
  </si>
  <si>
    <t>2522-14-08-3</t>
    <phoneticPr fontId="5" type="noConversion"/>
  </si>
  <si>
    <t xml:space="preserve">池上鄉停車位概況－區內路外電動車專用停車位 </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</si>
  <si>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</si>
  <si>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t>
    <phoneticPr fontId="5" type="noConversion"/>
  </si>
  <si>
    <t>-</t>
    <phoneticPr fontId="5" type="noConversion"/>
  </si>
  <si>
    <t>-</t>
    <phoneticPr fontId="5" type="noConversion"/>
  </si>
  <si>
    <t>中華民國 113 年12 月27 日編製</t>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</si>
  <si>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</si>
  <si>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</si>
  <si>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</si>
  <si>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</si>
  <si>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</si>
  <si>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回發布時間表</t>
    <phoneticPr fontId="5" type="noConversion"/>
  </si>
  <si>
    <t xml:space="preserve">池上鄉停車位概況－區外路外電動車專用停車位 </t>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</si>
  <si>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</si>
  <si>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</si>
  <si>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</si>
  <si>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</si>
  <si>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</si>
  <si>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</si>
  <si>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</si>
  <si>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</si>
  <si>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</si>
  <si>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</si>
  <si>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</si>
  <si>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</si>
  <si>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</si>
  <si>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</si>
  <si>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</si>
  <si>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</si>
  <si>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</si>
  <si>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</si>
  <si>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</si>
  <si>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</si>
  <si>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</si>
  <si>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</si>
  <si>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</si>
  <si>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</si>
  <si>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</si>
  <si>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</si>
  <si>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</si>
  <si>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</si>
  <si>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</si>
  <si>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</si>
  <si>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</si>
  <si>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</si>
  <si>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</si>
  <si>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</si>
  <si>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</si>
  <si>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</si>
  <si>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</si>
  <si>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</si>
  <si>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</si>
  <si>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</si>
  <si>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</si>
  <si>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</si>
  <si>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</si>
  <si>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</si>
  <si>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</si>
  <si>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</si>
  <si>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</si>
  <si>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</si>
  <si>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</si>
  <si>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</si>
  <si>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</si>
  <si>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</si>
  <si>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</si>
  <si>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</si>
  <si>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</si>
  <si>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</si>
  <si>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</si>
  <si>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</si>
  <si>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</si>
  <si>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</si>
  <si>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</si>
  <si>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</si>
  <si>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</si>
  <si>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</si>
  <si>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</si>
  <si>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</si>
  <si>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</si>
  <si>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</si>
  <si>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</si>
  <si>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</si>
  <si>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</si>
  <si>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</si>
  <si>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</si>
  <si>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</si>
  <si>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</si>
  <si>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</si>
  <si>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</si>
  <si>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</si>
  <si>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</si>
  <si>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</si>
  <si>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</si>
  <si>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</si>
  <si>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</si>
  <si>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</si>
  <si>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</si>
  <si>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</si>
  <si>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</si>
  <si>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</si>
  <si>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</si>
  <si>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</si>
  <si>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</si>
  <si>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</si>
  <si>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</si>
  <si>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</si>
  <si>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</si>
  <si>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</si>
  <si>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</si>
  <si>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</si>
  <si>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</si>
  <si>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</si>
  <si>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</si>
  <si>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</si>
  <si>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</si>
  <si>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</si>
  <si>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</si>
  <si>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</si>
  <si>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</si>
  <si>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</si>
  <si>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</si>
  <si>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</si>
  <si>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</si>
  <si>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</si>
  <si>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支  出</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</si>
  <si>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</si>
  <si>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</si>
  <si>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</si>
  <si>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</si>
  <si>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</si>
  <si>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</si>
  <si>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</si>
  <si>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</si>
  <si>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</si>
  <si>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</si>
  <si>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</si>
  <si>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</si>
  <si>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</si>
  <si>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</si>
  <si>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</si>
  <si>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</si>
  <si>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</si>
  <si>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</si>
  <si>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</si>
  <si>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</si>
  <si>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</si>
  <si>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</si>
  <si>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</si>
  <si>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</si>
  <si>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</si>
  <si>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</si>
  <si>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</si>
  <si>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</si>
  <si>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</si>
  <si>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</si>
  <si>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</si>
  <si>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</si>
  <si>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</si>
  <si>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</si>
  <si>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</si>
  <si>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</si>
  <si>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</si>
  <si>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</si>
  <si>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</si>
  <si>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</si>
  <si>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</si>
  <si>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</si>
  <si>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</si>
  <si>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</si>
  <si>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</si>
  <si>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</si>
  <si>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</si>
  <si>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</si>
  <si>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</si>
  <si>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</si>
  <si>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</si>
  <si>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</si>
  <si>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</si>
  <si>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</si>
  <si>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</si>
  <si>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</si>
  <si>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</si>
  <si>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</si>
  <si>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</si>
  <si>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</si>
  <si>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</si>
  <si>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</si>
  <si>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</si>
  <si>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</si>
  <si>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</si>
  <si>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</si>
  <si>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</si>
  <si>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</si>
  <si>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</si>
  <si>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r>
      <t xml:space="preserve">                                 </t>
    </r>
    <r>
      <rPr>
        <sz val="14"/>
        <rFont val="標楷體"/>
        <family val="4"/>
        <charset val="136"/>
      </rPr>
      <t>中華民國　　</t>
    </r>
    <r>
      <rPr>
        <sz val="14"/>
        <rFont val="Times New Roman"/>
        <family val="1"/>
      </rPr>
      <t>114</t>
    </r>
    <r>
      <rPr>
        <sz val="14"/>
        <rFont val="標楷體"/>
        <family val="4"/>
        <charset val="136"/>
      </rPr>
      <t>　年　</t>
    </r>
    <r>
      <rPr>
        <sz val="14"/>
        <rFont val="Times New Roman"/>
        <family val="1"/>
      </rPr>
      <t>1</t>
    </r>
    <r>
      <rPr>
        <sz val="14"/>
        <rFont val="標楷體"/>
        <family val="4"/>
        <charset val="136"/>
      </rPr>
      <t>　月</t>
    </r>
    <phoneticPr fontId="5" type="noConversion"/>
  </si>
  <si>
    <t>中華民國 114  年  02 月 06 日編製</t>
    <phoneticPr fontId="5" type="noConversion"/>
  </si>
  <si>
    <t>-</t>
    <phoneticPr fontId="12" type="noConversion"/>
  </si>
  <si>
    <t>-</t>
    <phoneticPr fontId="12" type="noConversion"/>
  </si>
  <si>
    <t>-</t>
    <phoneticPr fontId="12" type="noConversion"/>
  </si>
  <si>
    <t>-</t>
    <phoneticPr fontId="5" type="noConversion"/>
  </si>
  <si>
    <t>中華民國114 年 02 月 05日編製</t>
    <phoneticPr fontId="5" type="noConversion"/>
  </si>
  <si>
    <t xml:space="preserve"> 中華民國　114　年　1　月                                  單位：公噸</t>
    <phoneticPr fontId="24" type="noConversion"/>
  </si>
  <si>
    <t>-</t>
    <phoneticPr fontId="12" type="noConversion"/>
  </si>
  <si>
    <t>台東縣池上鄉列冊需關懷獨居老人人數及服務狀況</t>
  </si>
  <si>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</si>
  <si>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</si>
  <si>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</si>
  <si>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</si>
  <si>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</si>
  <si>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</si>
  <si>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</si>
  <si>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</si>
  <si>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</si>
  <si>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</si>
  <si>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</si>
  <si>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</si>
  <si>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</si>
  <si>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</si>
  <si>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</si>
  <si>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65～69歲</t>
    <phoneticPr fontId="5" type="noConversion"/>
  </si>
  <si>
    <t>70～74歲</t>
    <phoneticPr fontId="5" type="noConversion"/>
  </si>
  <si>
    <t>編制機關 社會課</t>
    <phoneticPr fontId="5" type="noConversion"/>
  </si>
  <si>
    <t>返回發布時間表</t>
    <phoneticPr fontId="5" type="noConversion"/>
  </si>
  <si>
    <t xml:space="preserve">表號  </t>
    <phoneticPr fontId="5" type="noConversion"/>
  </si>
  <si>
    <t>10730-04-07-3</t>
    <phoneticPr fontId="5" type="noConversion"/>
  </si>
  <si>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</si>
  <si>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t>池上鄉</t>
    <phoneticPr fontId="5" type="noConversion"/>
  </si>
  <si>
    <t>合計</t>
    <phoneticPr fontId="5" type="noConversion"/>
  </si>
  <si>
    <t>75～79歲</t>
    <phoneticPr fontId="5" type="noConversion"/>
  </si>
  <si>
    <t>80～84歲</t>
    <phoneticPr fontId="5" type="noConversion"/>
  </si>
  <si>
    <t>85歲以上</t>
    <phoneticPr fontId="5" type="noConversion"/>
  </si>
  <si>
    <t>-</t>
    <phoneticPr fontId="12" type="noConversion"/>
  </si>
  <si>
    <t>-</t>
    <phoneticPr fontId="12" type="noConversion"/>
  </si>
  <si>
    <t>中華民國 114年01月09日編製</t>
    <phoneticPr fontId="5" type="noConversion"/>
  </si>
  <si>
    <t>中華民國113年第4季(10-12月)</t>
    <phoneticPr fontId="5" type="noConversion"/>
  </si>
  <si>
    <t>公  開  類</t>
    <phoneticPr fontId="5" type="noConversion"/>
  </si>
  <si>
    <t>期間終了1個月內編報</t>
  </si>
  <si>
    <t xml:space="preserve">  單位:人 </t>
  </si>
  <si>
    <t xml:space="preserve">                             中華民國112年6月底</t>
    <phoneticPr fontId="5" type="noConversion"/>
  </si>
  <si>
    <t>環          境          保          護          局(包括衛生稽查大隊、修車廠等)</t>
  </si>
  <si>
    <r>
      <t>總計：</t>
    </r>
    <r>
      <rPr>
        <sz val="12"/>
        <rFont val="Times New Roman"/>
        <family val="1"/>
      </rPr>
      <t>A=B=C=D</t>
    </r>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</si>
  <si>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</si>
  <si>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</si>
  <si>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</si>
  <si>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</si>
  <si>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</si>
  <si>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 xml:space="preserve">      職員(1)</t>
    <phoneticPr fontId="5" type="noConversion"/>
  </si>
  <si>
    <t xml:space="preserve">  按類別分：B=(1)+(2)+(3)+(4)</t>
    <phoneticPr fontId="5" type="noConversion"/>
  </si>
  <si>
    <t xml:space="preserve">          雇員</t>
    <phoneticPr fontId="5" type="noConversion"/>
  </si>
  <si>
    <t xml:space="preserve">  駐衛警察</t>
    <phoneticPr fontId="5" type="noConversion"/>
  </si>
  <si>
    <t xml:space="preserve">     駐衛警察(4)</t>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</si>
  <si>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</si>
  <si>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</si>
  <si>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隊員</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</si>
  <si>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</si>
  <si>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</si>
  <si>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</si>
  <si>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</si>
  <si>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</si>
  <si>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</si>
  <si>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</si>
  <si>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 xml:space="preserve">         代賑工</t>
    <phoneticPr fontId="5" type="noConversion"/>
  </si>
  <si>
    <t>公  開  類</t>
    <phoneticPr fontId="5" type="noConversion"/>
  </si>
  <si>
    <t>編製機關</t>
    <phoneticPr fontId="5" type="noConversion"/>
  </si>
  <si>
    <t xml:space="preserve"> 清潔隊</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</si>
  <si>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</si>
  <si>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半  年  報</t>
    <phoneticPr fontId="5" type="noConversion"/>
  </si>
  <si>
    <t>表號</t>
    <phoneticPr fontId="5" type="noConversion"/>
  </si>
  <si>
    <t>1139-07-01-3</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</si>
  <si>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</si>
  <si>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 xml:space="preserve">          池上鄉環保人員概況</t>
    <phoneticPr fontId="5" type="noConversion"/>
  </si>
  <si>
    <t xml:space="preserve">一、環境保護局                                                                     單位:人 </t>
    <phoneticPr fontId="5" type="noConversion"/>
  </si>
  <si>
    <t>項    目    別</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</si>
  <si>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</si>
  <si>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</si>
  <si>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</si>
  <si>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</si>
  <si>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</si>
  <si>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</si>
  <si>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</si>
  <si>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</si>
  <si>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</si>
  <si>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男</t>
    <phoneticPr fontId="5" type="noConversion"/>
  </si>
  <si>
    <t>計</t>
    <phoneticPr fontId="5" type="noConversion"/>
  </si>
  <si>
    <t>男</t>
    <phoneticPr fontId="5" type="noConversion"/>
  </si>
  <si>
    <t>女</t>
    <phoneticPr fontId="5" type="noConversion"/>
  </si>
  <si>
    <t xml:space="preserve">  按類別分：B=(1)+(2)+(3)+(4)</t>
    <phoneticPr fontId="5" type="noConversion"/>
  </si>
  <si>
    <t xml:space="preserve">      職員(1)</t>
    <phoneticPr fontId="5" type="noConversion"/>
  </si>
  <si>
    <t xml:space="preserve">          特任、比照簡任 </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</si>
  <si>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</si>
  <si>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</si>
  <si>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</si>
  <si>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雇員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</si>
  <si>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</si>
  <si>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</si>
  <si>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駐衛警察(4)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</si>
  <si>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</si>
  <si>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</si>
  <si>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</si>
  <si>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</si>
  <si>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</si>
  <si>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</si>
  <si>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</si>
  <si>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</si>
  <si>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</si>
  <si>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</si>
  <si>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t xml:space="preserve">  中華民國 113   年   12  月底       </t>
    <phoneticPr fontId="5" type="noConversion"/>
  </si>
  <si>
    <r>
      <t xml:space="preserve">      </t>
    </r>
    <r>
      <rPr>
        <sz val="14"/>
        <rFont val="細明體"/>
        <family val="3"/>
        <charset val="136"/>
      </rPr>
      <t>清潔隊</t>
    </r>
    <phoneticPr fontId="5" type="noConversion"/>
  </si>
  <si>
    <t>編製機關</t>
    <phoneticPr fontId="5" type="noConversion"/>
  </si>
  <si>
    <t>清潔隊</t>
    <phoneticPr fontId="5" type="noConversion"/>
  </si>
  <si>
    <t>1139-07-01-3</t>
    <phoneticPr fontId="5" type="noConversion"/>
  </si>
  <si>
    <t>半  年  報</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</si>
  <si>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</si>
  <si>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</si>
  <si>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</si>
  <si>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</si>
  <si>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</si>
  <si>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</si>
  <si>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</si>
  <si>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單位:人</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</si>
  <si>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</si>
  <si>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</si>
  <si>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</si>
  <si>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</si>
  <si>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</si>
  <si>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</si>
  <si>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總
計</t>
    <phoneticPr fontId="5" type="noConversion"/>
  </si>
  <si>
    <t>清   運   單   位</t>
    <phoneticPr fontId="5" type="noConversion"/>
  </si>
  <si>
    <t>處   理   單   位</t>
    <phoneticPr fontId="5" type="noConversion"/>
  </si>
  <si>
    <t>男</t>
    <phoneticPr fontId="5" type="noConversion"/>
  </si>
  <si>
    <t>女</t>
    <phoneticPr fontId="5" type="noConversion"/>
  </si>
  <si>
    <t>計</t>
    <phoneticPr fontId="5" type="noConversion"/>
  </si>
  <si>
    <t>垃圾清運</t>
    <phoneticPr fontId="5" type="noConversion"/>
  </si>
  <si>
    <t>計</t>
    <phoneticPr fontId="5" type="noConversion"/>
  </si>
  <si>
    <t>總計</t>
    <phoneticPr fontId="5" type="noConversion"/>
  </si>
  <si>
    <r>
      <t>總計：</t>
    </r>
    <r>
      <rPr>
        <sz val="12"/>
        <rFont val="Times New Roman"/>
        <family val="1"/>
      </rPr>
      <t>A=B=C=D</t>
    </r>
    <phoneticPr fontId="5" type="noConversion"/>
  </si>
  <si>
    <t xml:space="preserve">   職員</t>
    <phoneticPr fontId="5" type="noConversion"/>
  </si>
  <si>
    <t xml:space="preserve">     特任、比照簡任</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</si>
  <si>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</si>
  <si>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</si>
  <si>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</si>
  <si>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</si>
  <si>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</si>
  <si>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</si>
  <si>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</si>
  <si>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</si>
  <si>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</si>
  <si>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t xml:space="preserve">  工員</t>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</si>
  <si>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</si>
  <si>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填表</t>
    <phoneticPr fontId="5" type="noConversion"/>
  </si>
  <si>
    <t>審核</t>
    <phoneticPr fontId="5" type="noConversion"/>
  </si>
  <si>
    <t>業務主管人員</t>
    <phoneticPr fontId="5" type="noConversion"/>
  </si>
  <si>
    <t xml:space="preserve">         駕駛</t>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</si>
  <si>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</si>
  <si>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</si>
  <si>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</si>
  <si>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</si>
  <si>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</si>
  <si>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</si>
  <si>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t>-</t>
    <phoneticPr fontId="12"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</si>
  <si>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</si>
  <si>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公　開　類</t>
    <phoneticPr fontId="5" type="noConversion"/>
  </si>
  <si>
    <r>
      <t>年</t>
    </r>
    <r>
      <rPr>
        <sz val="14"/>
        <rFont val="Times New Roman"/>
        <family val="1"/>
      </rPr>
      <t xml:space="preserve">            </t>
    </r>
    <r>
      <rPr>
        <sz val="14"/>
        <rFont val="標楷體"/>
        <family val="4"/>
        <charset val="136"/>
      </rPr>
      <t>報</t>
    </r>
    <phoneticPr fontId="119" type="noConversion"/>
  </si>
  <si>
    <t>每年終了後2個月內編報</t>
  </si>
  <si>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</si>
  <si>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</si>
  <si>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性別</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</si>
  <si>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</si>
  <si>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</si>
  <si>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</si>
  <si>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t>國中</t>
    <phoneticPr fontId="5" type="noConversion"/>
  </si>
  <si>
    <t>國小</t>
    <phoneticPr fontId="5" type="noConversion"/>
  </si>
  <si>
    <t>製造業、水電、燃氣業及營造業</t>
    <phoneticPr fontId="5" type="noConversion"/>
  </si>
  <si>
    <t>曾任公職</t>
    <phoneticPr fontId="5" type="noConversion"/>
  </si>
  <si>
    <t>未滿4年</t>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</si>
  <si>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</si>
  <si>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</si>
  <si>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總　　計</t>
  </si>
  <si>
    <t>　臺東市</t>
  </si>
  <si>
    <t>　成功鎮</t>
  </si>
  <si>
    <t>　關山鎮</t>
  </si>
  <si>
    <t>　卑南鄉</t>
  </si>
  <si>
    <t>　鹿野鄉</t>
  </si>
  <si>
    <t>　池上鄉</t>
  </si>
  <si>
    <t>-</t>
    <phoneticPr fontId="5" type="noConversion"/>
  </si>
  <si>
    <t>　長濱鄉</t>
  </si>
  <si>
    <t>　太麻里鄉</t>
  </si>
  <si>
    <t>　大武鄉</t>
  </si>
  <si>
    <t>　綠島鄉</t>
  </si>
  <si>
    <t>　海端鄉</t>
  </si>
  <si>
    <t>　金峰鄉</t>
  </si>
  <si>
    <t>　達仁鄉</t>
  </si>
  <si>
    <t>　蘭嶼鄉</t>
  </si>
  <si>
    <t>公　開　類</t>
    <phoneticPr fontId="5" type="noConversion"/>
  </si>
  <si>
    <t>臺東縣池上鄉公所</t>
  </si>
  <si>
    <t>公　開　類</t>
    <phoneticPr fontId="5" type="noConversion"/>
  </si>
  <si>
    <t>民政課</t>
    <phoneticPr fontId="5" type="noConversion"/>
  </si>
  <si>
    <r>
      <t>年</t>
    </r>
    <r>
      <rPr>
        <sz val="12"/>
        <rFont val="Times New Roman"/>
        <family val="1"/>
      </rPr>
      <t xml:space="preserve">            </t>
    </r>
    <r>
      <rPr>
        <sz val="12"/>
        <rFont val="標楷體"/>
        <family val="4"/>
        <charset val="136"/>
      </rPr>
      <t>報</t>
    </r>
    <phoneticPr fontId="119" type="noConversion"/>
  </si>
  <si>
    <t>每年終了後2個月內編報</t>
    <phoneticPr fontId="24" type="noConversion"/>
  </si>
  <si>
    <t>3311-04-01-3</t>
    <phoneticPr fontId="24" type="noConversion"/>
  </si>
  <si>
    <r>
      <t>年　　　</t>
    </r>
    <r>
      <rPr>
        <sz val="12"/>
        <rFont val="Times New Roman"/>
        <family val="1"/>
      </rPr>
      <t xml:space="preserve"> </t>
    </r>
    <r>
      <rPr>
        <sz val="12"/>
        <rFont val="標楷體"/>
        <family val="4"/>
        <charset val="136"/>
      </rPr>
      <t>報</t>
    </r>
    <phoneticPr fontId="5" type="noConversion"/>
  </si>
  <si>
    <t>3311-04-01-3</t>
    <phoneticPr fontId="24" type="noConversion"/>
  </si>
  <si>
    <t>臺東縣辦理調解業務概況</t>
    <phoneticPr fontId="5" type="noConversion"/>
  </si>
  <si>
    <t xml:space="preserve">             中   華   民   國   112 年</t>
    <phoneticPr fontId="5" type="noConversion"/>
  </si>
  <si>
    <t>單位：件</t>
    <phoneticPr fontId="5" type="noConversion"/>
  </si>
  <si>
    <t xml:space="preserve">             中   華   民   國   111  年</t>
    <phoneticPr fontId="5" type="noConversion"/>
  </si>
  <si>
    <t>單位：件</t>
    <phoneticPr fontId="5" type="noConversion"/>
  </si>
  <si>
    <r>
      <t>結案件數總計</t>
    </r>
    <r>
      <rPr>
        <sz val="12"/>
        <rFont val="Times New Roman"/>
        <family val="1"/>
      </rPr>
      <t>(</t>
    </r>
    <r>
      <rPr>
        <sz val="12"/>
        <rFont val="標楷體"/>
        <family val="4"/>
        <charset val="136"/>
      </rPr>
      <t>件</t>
    </r>
    <r>
      <rPr>
        <sz val="12"/>
        <rFont val="Times New Roman"/>
        <family val="1"/>
      </rPr>
      <t>)</t>
    </r>
    <phoneticPr fontId="5" type="noConversion"/>
  </si>
  <si>
    <r>
      <t>民事結案件數</t>
    </r>
    <r>
      <rPr>
        <sz val="12"/>
        <rFont val="Times New Roman"/>
        <family val="1"/>
      </rPr>
      <t>(</t>
    </r>
    <r>
      <rPr>
        <sz val="12"/>
        <rFont val="標楷體"/>
        <family val="4"/>
        <charset val="136"/>
      </rPr>
      <t>件</t>
    </r>
    <r>
      <rPr>
        <sz val="12"/>
        <rFont val="Times New Roman"/>
        <family val="1"/>
      </rPr>
      <t>)</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</si>
  <si>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</si>
  <si>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</si>
  <si>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債權、債務</t>
    <phoneticPr fontId="5" type="noConversion"/>
  </si>
  <si>
    <t>物權</t>
    <phoneticPr fontId="5" type="noConversion"/>
  </si>
  <si>
    <t>親屬</t>
    <phoneticPr fontId="5" type="noConversion"/>
  </si>
  <si>
    <t>繼承</t>
    <phoneticPr fontId="5" type="noConversion"/>
  </si>
  <si>
    <t>商事</t>
    <phoneticPr fontId="5" type="noConversion"/>
  </si>
  <si>
    <t>營建工程</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</si>
  <si>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</si>
  <si>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</si>
  <si>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</si>
  <si>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</si>
  <si>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</si>
  <si>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</si>
  <si>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</si>
  <si>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計</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</si>
  <si>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</si>
  <si>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</si>
  <si>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</si>
  <si>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</si>
  <si>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</si>
  <si>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t>
    <phoneticPr fontId="5" type="noConversion"/>
  </si>
  <si>
    <t>　東河鄉</t>
  </si>
  <si>
    <t>備註</t>
  </si>
  <si>
    <t>填表　　　　　　　　　　　　　　　　　審核　　　　　　　　　　　　　　　　　業務主管人員　　　　　　　　　　　　　　　　　機關長官　　　　　　　　　　　　　　　　　　　　　　　　　　　　　　　　　　　　　　主辦統計人員</t>
  </si>
  <si>
    <t xml:space="preserve">      主辦統計人員</t>
    <phoneticPr fontId="5" type="noConversion"/>
  </si>
  <si>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</si>
  <si>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</si>
  <si>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</si>
  <si>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</si>
  <si>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民政課</t>
    <phoneticPr fontId="5" type="noConversion"/>
  </si>
  <si>
    <t>3311-04-02-3</t>
    <phoneticPr fontId="24" type="noConversion"/>
  </si>
  <si>
    <t>回發布時間表</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</si>
  <si>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</si>
  <si>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</si>
  <si>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t>委員總人數</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</si>
  <si>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</si>
  <si>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</si>
  <si>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</si>
  <si>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</si>
  <si>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</si>
  <si>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</si>
  <si>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</si>
  <si>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</si>
  <si>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</si>
  <si>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</si>
  <si>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農、林、漁、牧、狩獵業</t>
    <phoneticPr fontId="5" type="noConversion"/>
  </si>
  <si>
    <t>商業</t>
    <phoneticPr fontId="5" type="noConversion"/>
  </si>
  <si>
    <t>服務業及其他</t>
    <phoneticPr fontId="5" type="noConversion"/>
  </si>
  <si>
    <t>未曾任公職</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</si>
  <si>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</si>
  <si>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t>-</t>
    <phoneticPr fontId="5" type="noConversion"/>
  </si>
  <si>
    <t>-</t>
    <phoneticPr fontId="5" type="noConversion"/>
  </si>
  <si>
    <t>　東河鄉</t>
    <phoneticPr fontId="5" type="noConversion"/>
  </si>
  <si>
    <t>備註</t>
    <phoneticPr fontId="5" type="noConversion"/>
  </si>
  <si>
    <t xml:space="preserve">                 中 華 民 國 113 年度</t>
    <phoneticPr fontId="5" type="noConversion"/>
  </si>
  <si>
    <t>臺東縣辦理調解業務概況(續)</t>
    <phoneticPr fontId="12" type="noConversion"/>
  </si>
  <si>
    <t>臺東縣池上鄉調解委員會組織概況</t>
    <phoneticPr fontId="12" type="noConversion"/>
  </si>
  <si>
    <t>公開類</t>
    <phoneticPr fontId="5" type="noConversion"/>
  </si>
  <si>
    <t>編製機關</t>
    <phoneticPr fontId="24" type="noConversion"/>
  </si>
  <si>
    <t>民政課</t>
    <phoneticPr fontId="24" type="noConversion"/>
  </si>
  <si>
    <t>返回發布時間表</t>
    <phoneticPr fontId="5" type="noConversion"/>
  </si>
  <si>
    <t>年報</t>
    <phoneticPr fontId="119" type="noConversion"/>
  </si>
  <si>
    <t>次年1月底前編報</t>
    <phoneticPr fontId="24" type="noConversion"/>
  </si>
  <si>
    <t>表號</t>
    <phoneticPr fontId="24" type="noConversion"/>
  </si>
  <si>
    <t>3311-04-03-3</t>
    <phoneticPr fontId="24" type="noConversion"/>
  </si>
  <si>
    <t>單位：件;％</t>
    <phoneticPr fontId="24" type="noConversion"/>
  </si>
  <si>
    <t>鄉鎮市別</t>
    <phoneticPr fontId="24" type="noConversion"/>
  </si>
  <si>
    <t>調　　　　解　　　　方　　　　式</t>
    <phoneticPr fontId="24" type="noConversion"/>
  </si>
  <si>
    <t>協　同　調　解</t>
    <phoneticPr fontId="24" type="noConversion"/>
  </si>
  <si>
    <t>合　　計</t>
    <phoneticPr fontId="24"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</si>
  <si>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4"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</si>
  <si>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4" type="noConversion"/>
  </si>
  <si>
    <t>計</t>
    <phoneticPr fontId="24" type="noConversion"/>
  </si>
  <si>
    <t>成立</t>
    <phoneticPr fontId="24" type="noConversion"/>
  </si>
  <si>
    <t>不成立</t>
  </si>
  <si>
    <t>計</t>
    <phoneticPr fontId="24" type="noConversion"/>
  </si>
  <si>
    <r>
      <t xml:space="preserve">成立比率
</t>
    </r>
    <r>
      <rPr>
        <sz val="12"/>
        <rFont val="Times New Roman"/>
        <family val="1"/>
      </rPr>
      <t>(%)</t>
    </r>
    <phoneticPr fontId="24" type="noConversion"/>
  </si>
  <si>
    <t>備  註</t>
    <phoneticPr fontId="5" type="noConversion"/>
  </si>
  <si>
    <t>填表</t>
  </si>
  <si>
    <t>審核</t>
  </si>
  <si>
    <t>業務主管人員</t>
    <phoneticPr fontId="5" type="noConversion"/>
  </si>
  <si>
    <t>機關首長</t>
    <phoneticPr fontId="24" type="noConversion"/>
  </si>
  <si>
    <t>主辦統計人員</t>
    <phoneticPr fontId="5" type="noConversion"/>
  </si>
  <si>
    <t>資料來源：依據本所業務登記資料彙編。</t>
    <phoneticPr fontId="24"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</si>
  <si>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</si>
  <si>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4" type="noConversion"/>
  </si>
  <si>
    <t>　中華民國　　113　　年</t>
    <phoneticPr fontId="24" type="noConversion"/>
  </si>
  <si>
    <t>池上鄉</t>
    <phoneticPr fontId="12" type="noConversion"/>
  </si>
  <si>
    <t>中華民國　　年　　月　　日編製</t>
    <phoneticPr fontId="5" type="noConversion"/>
  </si>
  <si>
    <t>臺東縣池上鄉辦理調解方式概況</t>
    <phoneticPr fontId="24" type="noConversion"/>
  </si>
  <si>
    <t>建設課</t>
    <phoneticPr fontId="5" type="noConversion"/>
  </si>
  <si>
    <t>年    報</t>
  </si>
  <si>
    <t>次年2月15日前編送</t>
    <phoneticPr fontId="80" type="noConversion"/>
  </si>
  <si>
    <t>表　　號</t>
  </si>
  <si>
    <t>2354-00-01-3</t>
    <phoneticPr fontId="5" type="noConversion"/>
  </si>
  <si>
    <t>回發布時間表</t>
    <phoneticPr fontId="5" type="noConversion"/>
  </si>
  <si>
    <t>池上鄉都市計畫區域內公共工程實施數量</t>
    <phoneticPr fontId="80"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</si>
  <si>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</si>
  <si>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</si>
  <si>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</si>
  <si>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</si>
  <si>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</si>
  <si>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</si>
  <si>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</si>
  <si>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</si>
  <si>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</si>
  <si>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</si>
  <si>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</si>
  <si>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</si>
  <si>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</si>
  <si>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</si>
  <si>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</si>
  <si>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</si>
  <si>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</si>
  <si>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</si>
  <si>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</si>
  <si>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</si>
  <si>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</si>
  <si>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</si>
  <si>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</si>
  <si>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</si>
  <si>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</si>
  <si>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</si>
  <si>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</si>
  <si>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</si>
  <si>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</si>
  <si>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</si>
  <si>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</si>
  <si>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</si>
  <si>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</si>
  <si>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t>
    <phoneticPr fontId="5" type="noConversion"/>
  </si>
  <si>
    <t>-</t>
    <phoneticPr fontId="5" type="noConversion"/>
  </si>
  <si>
    <t>池上鄉</t>
    <phoneticPr fontId="5" type="noConversion"/>
  </si>
  <si>
    <t xml:space="preserve"> </t>
  </si>
  <si>
    <t>機關首長</t>
  </si>
  <si>
    <t>資料來源：依據本所資料彙編。</t>
  </si>
  <si>
    <t>中華民國    113       年</t>
    <phoneticPr fontId="5" type="noConversion"/>
  </si>
  <si>
    <t>中華民國  114  年  2  月  5  日 編製</t>
    <phoneticPr fontId="5" type="noConversion"/>
  </si>
  <si>
    <t>公開類</t>
    <phoneticPr fontId="5" type="noConversion"/>
  </si>
  <si>
    <t>次年2月底前編送</t>
  </si>
  <si>
    <t>2359-01-09-3</t>
  </si>
  <si>
    <t>池上鄉都市計畫區域內現有已開闢道路長度及面積暨橋梁座數、自行車道長度</t>
    <phoneticPr fontId="5" type="noConversion"/>
  </si>
  <si>
    <t>總       計</t>
  </si>
  <si>
    <t>瀝青或水泥混凝土路面</t>
  </si>
  <si>
    <t>碎石路面或砂土路面</t>
  </si>
  <si>
    <t>橋梁
(座)</t>
  </si>
  <si>
    <t>自行車道長度（公尺）</t>
  </si>
  <si>
    <t>面   積(平方公尺)</t>
  </si>
  <si>
    <t>長度</t>
  </si>
  <si>
    <t>車輛可行駛
之路面</t>
  </si>
  <si>
    <t>人行道</t>
  </si>
  <si>
    <r>
      <rPr>
        <sz val="11"/>
        <color indexed="8"/>
        <rFont val="Times New Roman"/>
        <family val="1"/>
      </rPr>
      <t xml:space="preserve">     </t>
    </r>
    <r>
      <rPr>
        <sz val="11"/>
        <color indexed="8"/>
        <rFont val="標楷體"/>
        <family val="4"/>
        <charset val="136"/>
      </rPr>
      <t>總</t>
    </r>
    <r>
      <rPr>
        <sz val="11"/>
        <color indexed="8"/>
        <rFont val="Times New Roman"/>
        <family val="1"/>
      </rPr>
      <t xml:space="preserve">     </t>
    </r>
    <r>
      <rPr>
        <sz val="11"/>
        <color indexed="8"/>
        <rFont val="標楷體"/>
        <family val="4"/>
        <charset val="136"/>
      </rPr>
      <t>計</t>
    </r>
  </si>
  <si>
    <t>池上鄉</t>
    <phoneticPr fontId="5" type="noConversion"/>
  </si>
  <si>
    <t>主辦業務人員</t>
  </si>
  <si>
    <t>機關長官</t>
  </si>
  <si>
    <t>資料來源：依據本所所實施都市計畫區域之登記資料彙編。</t>
  </si>
  <si>
    <t>填表說明：1.本表編製3份，經陳核後，1份送主計室，1份自存外，1份送臺東縣政府工務處。</t>
  </si>
  <si>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</si>
  <si>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</si>
  <si>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</si>
  <si>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</si>
  <si>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中華民國     113   年底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</si>
</sst>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 #,##0;\(* \(#,##0\);_(* &quot;-&quot;_);_(@_)"/>
    <numFmt numFmtId="191" formatCode="#,##0.0000;\-#,##0.0000;&quot;－&quot;"/>
    <numFmt numFmtId="192" formatCode="0_);[Red]\(0\)"/>
    <numFmt numFmtId="193" formatCode="#,##0.000000_);[Red]\(#,##0.000000\)"/>
    <numFmt numFmtId="194" formatCode="#,##0;\-#,##0;&quot;－&quot;"/>
    <numFmt numFmtId="195" formatCode="#,##0;&quot;-&quot;#,##0"/>
  </numFmts>
  <fonts count="128">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12"/>
      <color indexed="8"/>
      <name val="新細明體"/>
      <family val="1"/>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2"/>
      <color theme="1"/>
      <name val="標楷體"/>
      <family val="4"/>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1"/>
      <name val="標楷體"/>
      <family val="4"/>
      <charset val="136"/>
    </font>
    <font>
      <sz val="8"/>
      <color indexed="8"/>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2"/>
      <name val="標楷體"/>
      <family val="4"/>
      <charset val="136"/>
    </font>
    <font>
      <sz val="12"/>
      <name val="Times New Roman"/>
      <family val="1"/>
    </font>
    <font>
      <sz val="14"/>
      <name val="新細明體"/>
      <family val="1"/>
      <charset val="136"/>
    </font>
    <font>
      <u/>
      <sz val="10"/>
      <color theme="10"/>
      <name val="標楷體"/>
      <family val="4"/>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0"/>
      <color theme="1"/>
      <name val="新細明體"/>
      <family val="1"/>
      <charset val="136"/>
    </font>
    <font>
      <sz val="11"/>
      <color theme="10"/>
      <name val="標楷體"/>
      <family val="4"/>
      <charset val="136"/>
    </font>
    <font>
      <sz val="14"/>
      <color theme="1"/>
      <name val="新細明體"/>
      <family val="1"/>
      <charset val="136"/>
    </font>
    <font>
      <b/>
      <sz val="14"/>
      <color theme="1"/>
      <name val="標楷體"/>
      <family val="4"/>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b/>
      <sz val="20"/>
      <name val="標楷體"/>
      <family val="4"/>
      <charset val="136"/>
    </font>
    <font>
      <sz val="9"/>
      <name val="標楷體"/>
      <family val="4"/>
      <charset val="136"/>
    </font>
    <font>
      <sz val="12"/>
      <color indexed="9"/>
      <name val="標楷體"/>
      <family val="4"/>
      <charset val="136"/>
    </font>
    <font>
      <sz val="13"/>
      <name val="標楷體"/>
      <family val="4"/>
      <charset val="136"/>
    </font>
    <font>
      <sz val="13"/>
      <name val="Times New Roman"/>
      <family val="1"/>
    </font>
    <font>
      <sz val="18"/>
      <color indexed="8"/>
      <name val="標楷體"/>
      <family val="4"/>
      <charset val="136"/>
    </font>
    <font>
      <sz val="14"/>
      <color indexed="8"/>
      <name val="Times New Roman"/>
      <family val="1"/>
    </font>
    <font>
      <sz val="12"/>
      <color indexed="8"/>
      <name val="Times New Roman"/>
      <family val="1"/>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0"/>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sz val="28"/>
      <name val="標楷體"/>
      <family val="4"/>
      <charset val="136"/>
    </font>
    <font>
      <sz val="28"/>
      <name val="Times New Roman"/>
      <family val="1"/>
    </font>
    <font>
      <sz val="28"/>
      <name val="細明體"/>
      <family val="3"/>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u/>
      <sz val="12"/>
      <color rgb="FF0000FF"/>
      <name val="新細明體"/>
      <family val="1"/>
      <charset val="136"/>
    </font>
    <font>
      <sz val="12"/>
      <name val="細明體"/>
      <family val="3"/>
      <charset val="136"/>
    </font>
    <font>
      <sz val="15"/>
      <name val="標楷體"/>
      <family val="4"/>
      <charset val="136"/>
    </font>
    <font>
      <sz val="8"/>
      <name val="標楷體"/>
      <family val="4"/>
      <charset val="136"/>
    </font>
    <font>
      <vertAlign val="superscript"/>
      <sz val="12"/>
      <name val="標楷體"/>
      <family val="4"/>
      <charset val="136"/>
    </font>
    <font>
      <sz val="11"/>
      <color rgb="FF000000"/>
      <name val="標楷體"/>
      <family val="4"/>
      <charset val="136"/>
    </font>
    <font>
      <sz val="10"/>
      <color rgb="FF000000"/>
      <name val="標楷體"/>
      <family val="4"/>
      <charset val="136"/>
    </font>
    <font>
      <b/>
      <sz val="18"/>
      <color rgb="FF000000"/>
      <name val="標楷體"/>
      <family val="4"/>
      <charset val="136"/>
    </font>
    <font>
      <sz val="12"/>
      <color rgb="FF000000"/>
      <name val="Courier"/>
      <family val="3"/>
    </font>
    <font>
      <sz val="11"/>
      <color indexed="8"/>
      <name val="Times New Roman"/>
      <family val="1"/>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right/>
      <top style="medium">
        <color indexed="8"/>
      </top>
      <bottom/>
      <diagonal/>
    </border>
    <border>
      <left/>
      <right/>
      <top style="medium">
        <color indexed="8"/>
      </top>
      <bottom style="thin">
        <color indexed="8"/>
      </bottom>
      <diagonal/>
    </border>
    <border>
      <left style="thin">
        <color indexed="8"/>
      </left>
      <right/>
      <top style="medium">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137">
    <xf numFmtId="0" fontId="0" fillId="0" borderId="0">
      <alignment vertical="center"/>
    </xf>
    <xf numFmtId="0" fontId="7" fillId="0" borderId="0">
      <alignment vertical="center"/>
    </xf>
    <xf numFmtId="0" fontId="11" fillId="0" borderId="0" applyNumberFormat="0" applyFill="0" applyBorder="0" applyAlignment="0" applyProtection="0">
      <alignment vertical="top"/>
      <protection locked="0"/>
    </xf>
    <xf numFmtId="0" fontId="13" fillId="0" borderId="0">
      <alignment vertical="center"/>
    </xf>
    <xf numFmtId="0" fontId="14" fillId="0" borderId="0"/>
    <xf numFmtId="0" fontId="14" fillId="0" borderId="0">
      <alignment vertical="center"/>
    </xf>
    <xf numFmtId="0" fontId="37" fillId="0" borderId="0"/>
    <xf numFmtId="0" fontId="36" fillId="0" borderId="0">
      <alignment vertical="center"/>
    </xf>
    <xf numFmtId="0" fontId="2" fillId="0" borderId="0">
      <alignment vertical="center"/>
    </xf>
    <xf numFmtId="0" fontId="40" fillId="0" borderId="0">
      <alignment vertical="center"/>
    </xf>
    <xf numFmtId="0" fontId="41" fillId="0" borderId="0" applyNumberFormat="0" applyFill="0" applyBorder="0" applyAlignment="0" applyProtection="0">
      <alignment vertical="center"/>
    </xf>
    <xf numFmtId="0" fontId="39" fillId="0" borderId="0">
      <alignment vertical="center"/>
    </xf>
    <xf numFmtId="0" fontId="39" fillId="0" borderId="0">
      <alignment vertical="center"/>
    </xf>
    <xf numFmtId="0" fontId="13" fillId="0" borderId="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7" fillId="23" borderId="0" applyNumberFormat="0" applyBorder="0" applyAlignment="0" applyProtection="0">
      <alignment vertical="center"/>
    </xf>
    <xf numFmtId="0" fontId="42" fillId="24"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14" fillId="0" borderId="0"/>
    <xf numFmtId="0" fontId="43" fillId="0" borderId="0">
      <alignment vertical="center"/>
    </xf>
    <xf numFmtId="0" fontId="14" fillId="0" borderId="0">
      <alignment vertical="center"/>
    </xf>
    <xf numFmtId="0" fontId="44" fillId="0" borderId="0"/>
    <xf numFmtId="0" fontId="14" fillId="0" borderId="0">
      <alignment vertical="center"/>
    </xf>
    <xf numFmtId="0" fontId="14" fillId="0" borderId="0">
      <alignment vertical="center"/>
    </xf>
    <xf numFmtId="0" fontId="7" fillId="0" borderId="0">
      <alignment vertical="center"/>
    </xf>
    <xf numFmtId="0" fontId="44" fillId="0" borderId="0"/>
    <xf numFmtId="0" fontId="14" fillId="0" borderId="0">
      <alignment vertical="center"/>
    </xf>
    <xf numFmtId="0" fontId="36" fillId="0" borderId="0">
      <alignment vertical="center"/>
    </xf>
    <xf numFmtId="178" fontId="45" fillId="0" borderId="0"/>
    <xf numFmtId="43" fontId="14" fillId="0" borderId="0" applyFont="0" applyFill="0" applyBorder="0" applyAlignment="0" applyProtection="0">
      <alignment vertical="center"/>
    </xf>
    <xf numFmtId="43" fontId="14" fillId="0" borderId="0" applyFont="0" applyFill="0" applyBorder="0" applyAlignment="0" applyProtection="0"/>
    <xf numFmtId="179" fontId="14" fillId="0" borderId="0" applyFont="0" applyFill="0" applyBorder="0" applyAlignment="0" applyProtection="0"/>
    <xf numFmtId="43" fontId="14" fillId="0" borderId="0" applyFont="0" applyFill="0" applyBorder="0" applyAlignment="0" applyProtection="0"/>
    <xf numFmtId="179" fontId="14" fillId="0" borderId="0" applyFont="0" applyFill="0" applyBorder="0" applyAlignment="0" applyProtection="0"/>
    <xf numFmtId="43" fontId="44" fillId="0" borderId="0" applyFont="0" applyFill="0" applyBorder="0" applyAlignment="0" applyProtection="0"/>
    <xf numFmtId="180" fontId="45" fillId="0" borderId="0" applyFont="0" applyBorder="0" applyProtection="0"/>
    <xf numFmtId="180" fontId="45" fillId="0" borderId="0"/>
    <xf numFmtId="0" fontId="47" fillId="28" borderId="0" applyNumberFormat="0" applyBorder="0" applyAlignment="0" applyProtection="0">
      <alignment vertical="center"/>
    </xf>
    <xf numFmtId="0" fontId="48" fillId="0" borderId="19" applyNumberFormat="0" applyFill="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50" fillId="12"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9" fontId="14" fillId="0" borderId="0" applyFont="0" applyFill="0" applyBorder="0" applyAlignment="0" applyProtection="0"/>
    <xf numFmtId="0" fontId="51" fillId="29" borderId="20" applyNumberFormat="0" applyAlignment="0" applyProtection="0">
      <alignment vertical="center"/>
    </xf>
    <xf numFmtId="44" fontId="14" fillId="0" borderId="0" applyFont="0" applyFill="0" applyBorder="0" applyAlignment="0" applyProtection="0"/>
    <xf numFmtId="44" fontId="14" fillId="0" borderId="0" applyFont="0" applyFill="0" applyBorder="0" applyAlignment="0" applyProtection="0"/>
    <xf numFmtId="181" fontId="46" fillId="0" borderId="0" applyFont="0" applyFill="0" applyBorder="0" applyAlignment="0" applyProtection="0"/>
    <xf numFmtId="0" fontId="52" fillId="0" borderId="21" applyNumberFormat="0" applyFill="0" applyAlignment="0" applyProtection="0">
      <alignment vertical="center"/>
    </xf>
    <xf numFmtId="0" fontId="7" fillId="30" borderId="22" applyNumberFormat="0" applyFont="0" applyAlignment="0" applyProtection="0">
      <alignment vertical="center"/>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2" fillId="34" borderId="0" applyNumberFormat="0" applyBorder="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9" borderId="20" applyNumberFormat="0" applyAlignment="0" applyProtection="0">
      <alignment vertical="center"/>
    </xf>
    <xf numFmtId="0" fontId="60" fillId="29" borderId="26" applyNumberFormat="0" applyAlignment="0" applyProtection="0">
      <alignment vertical="center"/>
    </xf>
    <xf numFmtId="0" fontId="61" fillId="35" borderId="27" applyNumberFormat="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3" fillId="13"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2" fillId="15" borderId="0" applyNumberFormat="0" applyBorder="0" applyAlignment="0" applyProtection="0">
      <alignment vertical="center"/>
    </xf>
    <xf numFmtId="0" fontId="64" fillId="0" borderId="0" applyNumberFormat="0" applyFill="0" applyBorder="0" applyAlignment="0" applyProtection="0">
      <alignment vertical="center"/>
    </xf>
    <xf numFmtId="0" fontId="40" fillId="0" borderId="0">
      <alignment vertical="center"/>
    </xf>
    <xf numFmtId="0" fontId="36" fillId="0" borderId="0">
      <alignment vertical="center"/>
    </xf>
    <xf numFmtId="0" fontId="13" fillId="0" borderId="0">
      <alignment vertical="center"/>
    </xf>
    <xf numFmtId="0" fontId="37" fillId="0" borderId="0"/>
    <xf numFmtId="0" fontId="36" fillId="0" borderId="0">
      <alignment vertical="center"/>
    </xf>
    <xf numFmtId="0" fontId="59" fillId="19" borderId="37" applyNumberFormat="0" applyAlignment="0" applyProtection="0">
      <alignment vertical="center"/>
    </xf>
    <xf numFmtId="0" fontId="7" fillId="30" borderId="38" applyNumberFormat="0" applyFont="0" applyAlignment="0" applyProtection="0">
      <alignment vertical="center"/>
    </xf>
    <xf numFmtId="0" fontId="51" fillId="29" borderId="37" applyNumberFormat="0" applyAlignment="0" applyProtection="0">
      <alignment vertical="center"/>
    </xf>
    <xf numFmtId="0" fontId="48" fillId="0" borderId="36" applyNumberFormat="0" applyFill="0" applyAlignment="0" applyProtection="0">
      <alignment vertical="center"/>
    </xf>
    <xf numFmtId="0" fontId="48" fillId="0" borderId="31" applyNumberFormat="0" applyFill="0" applyAlignment="0" applyProtection="0">
      <alignment vertical="center"/>
    </xf>
    <xf numFmtId="0" fontId="51" fillId="29" borderId="32" applyNumberFormat="0" applyAlignment="0" applyProtection="0">
      <alignment vertical="center"/>
    </xf>
    <xf numFmtId="0" fontId="7" fillId="30" borderId="33" applyNumberFormat="0" applyFont="0" applyAlignment="0" applyProtection="0">
      <alignment vertical="center"/>
    </xf>
    <xf numFmtId="0" fontId="59" fillId="19" borderId="32" applyNumberFormat="0" applyAlignment="0" applyProtection="0">
      <alignment vertical="center"/>
    </xf>
    <xf numFmtId="0" fontId="60" fillId="29" borderId="34" applyNumberFormat="0" applyAlignment="0" applyProtection="0">
      <alignment vertical="center"/>
    </xf>
    <xf numFmtId="0" fontId="60" fillId="29" borderId="39" applyNumberFormat="0" applyAlignment="0" applyProtection="0">
      <alignment vertical="center"/>
    </xf>
    <xf numFmtId="0" fontId="48" fillId="0" borderId="36" applyNumberFormat="0" applyFill="0" applyAlignment="0" applyProtection="0">
      <alignment vertical="center"/>
    </xf>
    <xf numFmtId="0" fontId="51" fillId="29" borderId="37" applyNumberFormat="0" applyAlignment="0" applyProtection="0">
      <alignment vertical="center"/>
    </xf>
    <xf numFmtId="0" fontId="7" fillId="30" borderId="38" applyNumberFormat="0" applyFont="0" applyAlignment="0" applyProtection="0">
      <alignment vertical="center"/>
    </xf>
    <xf numFmtId="0" fontId="59" fillId="19" borderId="37" applyNumberFormat="0" applyAlignment="0" applyProtection="0">
      <alignment vertical="center"/>
    </xf>
    <xf numFmtId="0" fontId="60" fillId="29" borderId="39" applyNumberFormat="0" applyAlignment="0" applyProtection="0">
      <alignment vertical="center"/>
    </xf>
    <xf numFmtId="0" fontId="1" fillId="0" borderId="0">
      <alignment vertical="center"/>
    </xf>
    <xf numFmtId="0" fontId="72" fillId="0" borderId="0" applyNumberFormat="0" applyBorder="0" applyProtection="0"/>
    <xf numFmtId="182" fontId="46" fillId="0" borderId="0"/>
    <xf numFmtId="0" fontId="14" fillId="0" borderId="0"/>
    <xf numFmtId="0" fontId="44" fillId="0" borderId="0"/>
    <xf numFmtId="0" fontId="14" fillId="0" borderId="0">
      <alignment vertical="center"/>
    </xf>
    <xf numFmtId="9" fontId="36" fillId="0" borderId="0" applyFont="0" applyFill="0" applyBorder="0" applyAlignment="0" applyProtection="0">
      <alignment vertical="center"/>
    </xf>
    <xf numFmtId="37" fontId="46" fillId="0" borderId="0"/>
    <xf numFmtId="0" fontId="29" fillId="0" borderId="0"/>
    <xf numFmtId="0" fontId="29" fillId="0" borderId="0"/>
    <xf numFmtId="0" fontId="44" fillId="0" borderId="0"/>
    <xf numFmtId="195" fontId="126" fillId="0" borderId="0" applyBorder="0" applyProtection="0"/>
  </cellStyleXfs>
  <cellXfs count="1195">
    <xf numFmtId="0" fontId="0" fillId="0" borderId="0" xfId="0">
      <alignment vertical="center"/>
    </xf>
    <xf numFmtId="0" fontId="11" fillId="0" borderId="0" xfId="2" applyAlignment="1" applyProtection="1">
      <alignment vertical="center"/>
    </xf>
    <xf numFmtId="0" fontId="8"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0" fillId="0" borderId="0" xfId="0" applyAlignment="1">
      <alignment vertical="center" wrapText="1"/>
    </xf>
    <xf numFmtId="0" fontId="8" fillId="3" borderId="2" xfId="0" applyFont="1" applyFill="1" applyBorder="1" applyAlignment="1">
      <alignment horizontal="left" vertical="center" wrapText="1" indent="2"/>
    </xf>
    <xf numFmtId="0" fontId="3" fillId="0" borderId="4" xfId="1" applyFont="1" applyFill="1" applyBorder="1" applyAlignment="1">
      <alignment horizontal="center" vertical="center" wrapText="1"/>
    </xf>
    <xf numFmtId="0" fontId="9" fillId="0" borderId="0" xfId="0" applyFont="1" applyFill="1" applyAlignment="1">
      <alignment vertical="center" wrapText="1"/>
    </xf>
    <xf numFmtId="0" fontId="15" fillId="0" borderId="0" xfId="0" applyFont="1" applyAlignment="1">
      <alignment vertical="center" wrapText="1"/>
    </xf>
    <xf numFmtId="0" fontId="4" fillId="0" borderId="0" xfId="0" applyFont="1" applyFill="1" applyAlignment="1">
      <alignment vertical="center" wrapText="1"/>
    </xf>
    <xf numFmtId="0" fontId="15" fillId="0" borderId="0" xfId="0" applyFont="1" applyFill="1" applyAlignment="1">
      <alignment vertical="center" wrapText="1"/>
    </xf>
    <xf numFmtId="0" fontId="10" fillId="0" borderId="8" xfId="0" applyFont="1" applyFill="1" applyBorder="1" applyAlignment="1">
      <alignment vertical="center" wrapText="1"/>
    </xf>
    <xf numFmtId="0" fontId="10" fillId="0" borderId="0" xfId="0" applyFont="1" applyAlignment="1">
      <alignment vertical="center" wrapText="1"/>
    </xf>
    <xf numFmtId="0" fontId="16" fillId="0" borderId="12" xfId="0" applyFont="1" applyFill="1" applyBorder="1" applyAlignment="1">
      <alignment vertical="center" wrapText="1"/>
    </xf>
    <xf numFmtId="0" fontId="16" fillId="0" borderId="14" xfId="0" applyFont="1" applyFill="1" applyBorder="1" applyAlignment="1">
      <alignment vertical="center" wrapTex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0" fillId="0" borderId="0" xfId="0" applyFont="1" applyFill="1" applyBorder="1" applyAlignment="1">
      <alignment vertical="top" wrapText="1"/>
    </xf>
    <xf numFmtId="0" fontId="16" fillId="0" borderId="11" xfId="0" applyFont="1" applyFill="1" applyBorder="1">
      <alignment vertical="center"/>
    </xf>
    <xf numFmtId="0" fontId="16" fillId="0" borderId="11" xfId="0" applyFont="1" applyFill="1" applyBorder="1" applyAlignment="1">
      <alignment vertical="center" wrapText="1"/>
    </xf>
    <xf numFmtId="0" fontId="10" fillId="0" borderId="11" xfId="0" applyFont="1" applyFill="1" applyBorder="1" applyAlignment="1">
      <alignment vertical="top"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176" fontId="10" fillId="4" borderId="5" xfId="1" applyNumberFormat="1" applyFont="1" applyFill="1" applyBorder="1" applyAlignment="1">
      <alignment horizontal="center" vertical="center" wrapText="1"/>
    </xf>
    <xf numFmtId="20" fontId="10" fillId="4" borderId="6" xfId="1" applyNumberFormat="1" applyFont="1" applyFill="1" applyBorder="1" applyAlignment="1">
      <alignment horizontal="center" vertical="center" wrapText="1"/>
    </xf>
    <xf numFmtId="0" fontId="16" fillId="0" borderId="7" xfId="0" applyFont="1" applyBorder="1" applyAlignment="1">
      <alignment vertical="center" wrapText="1"/>
    </xf>
    <xf numFmtId="0" fontId="19" fillId="2" borderId="1" xfId="0" applyFont="1" applyFill="1" applyBorder="1" applyAlignment="1">
      <alignment horizontal="center" vertical="center"/>
    </xf>
    <xf numFmtId="0" fontId="0" fillId="0" borderId="0" xfId="0" applyFont="1" applyFill="1" applyAlignment="1">
      <alignment vertical="center" wrapText="1"/>
    </xf>
    <xf numFmtId="0" fontId="15" fillId="0" borderId="7" xfId="0" applyFont="1" applyFill="1" applyBorder="1" applyAlignment="1">
      <alignment vertical="center" wrapText="1"/>
    </xf>
    <xf numFmtId="176" fontId="22" fillId="4" borderId="5" xfId="1" applyNumberFormat="1" applyFont="1" applyFill="1" applyBorder="1" applyAlignment="1">
      <alignment vertical="center" wrapText="1"/>
    </xf>
    <xf numFmtId="176" fontId="22" fillId="4" borderId="7" xfId="1" applyNumberFormat="1" applyFont="1" applyFill="1" applyBorder="1" applyAlignment="1">
      <alignment vertical="center" wrapText="1"/>
    </xf>
    <xf numFmtId="0" fontId="23" fillId="3" borderId="2" xfId="0" applyFont="1" applyFill="1" applyBorder="1" applyAlignment="1">
      <alignment horizontal="left" vertical="center" wrapText="1" indent="2"/>
    </xf>
    <xf numFmtId="0" fontId="23" fillId="0" borderId="0" xfId="0" applyFont="1" applyAlignment="1">
      <alignment vertical="center" wrapText="1"/>
    </xf>
    <xf numFmtId="0" fontId="28" fillId="3" borderId="2" xfId="0" applyFont="1" applyFill="1" applyBorder="1" applyAlignment="1">
      <alignment horizontal="left" vertical="center" wrapText="1" indent="2"/>
    </xf>
    <xf numFmtId="0" fontId="23" fillId="3" borderId="2" xfId="0" applyFont="1" applyFill="1" applyBorder="1">
      <alignment vertical="center"/>
    </xf>
    <xf numFmtId="0" fontId="20" fillId="3" borderId="2" xfId="0" applyFont="1" applyFill="1" applyBorder="1" applyAlignment="1">
      <alignment horizontal="left" vertical="center" wrapText="1" indent="2"/>
    </xf>
    <xf numFmtId="0" fontId="15" fillId="0" borderId="0" xfId="0" applyFont="1" applyBorder="1" applyAlignment="1">
      <alignment vertical="center" wrapText="1"/>
    </xf>
    <xf numFmtId="0" fontId="16" fillId="0" borderId="6" xfId="0" applyFont="1" applyBorder="1" applyAlignment="1">
      <alignment vertical="center" wrapText="1"/>
    </xf>
    <xf numFmtId="0" fontId="15" fillId="0" borderId="6" xfId="0" applyFont="1" applyFill="1" applyBorder="1" applyAlignment="1">
      <alignment vertical="center" wrapText="1"/>
    </xf>
    <xf numFmtId="0" fontId="15" fillId="0" borderId="5" xfId="0" applyFont="1" applyFill="1" applyBorder="1" applyAlignment="1">
      <alignment vertical="center" wrapText="1"/>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20" fontId="10" fillId="4" borderId="6" xfId="1"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33" fillId="3" borderId="2" xfId="0" applyFont="1" applyFill="1" applyBorder="1" applyAlignment="1">
      <alignment horizontal="left" vertical="center" wrapText="1" indent="2"/>
    </xf>
    <xf numFmtId="0" fontId="23" fillId="3" borderId="2" xfId="0" applyFont="1" applyFill="1" applyBorder="1" applyAlignment="1">
      <alignment horizontal="left" vertical="center" indent="2"/>
    </xf>
    <xf numFmtId="0" fontId="23" fillId="3" borderId="2" xfId="0" applyFont="1" applyFill="1" applyBorder="1" applyAlignment="1">
      <alignment horizontal="justify" vertical="center"/>
    </xf>
    <xf numFmtId="0" fontId="16" fillId="0" borderId="0" xfId="0" applyFont="1" applyFill="1" applyBorder="1" applyAlignment="1">
      <alignment vertical="center"/>
    </xf>
    <xf numFmtId="0" fontId="20" fillId="3" borderId="2" xfId="0" applyFont="1" applyFill="1" applyBorder="1" applyAlignment="1">
      <alignment horizontal="left" vertical="center" wrapText="1"/>
    </xf>
    <xf numFmtId="0" fontId="20" fillId="3" borderId="3" xfId="0" applyFont="1" applyFill="1" applyBorder="1" applyAlignment="1">
      <alignment horizontal="justify" vertical="center"/>
    </xf>
    <xf numFmtId="0" fontId="20"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4" fillId="3" borderId="2" xfId="7" applyFont="1" applyFill="1" applyBorder="1" applyAlignment="1">
      <alignment horizontal="left" vertical="center" indent="2"/>
    </xf>
    <xf numFmtId="0" fontId="20" fillId="3" borderId="2" xfId="0" applyFont="1" applyFill="1" applyBorder="1" applyAlignment="1">
      <alignment horizontal="left" vertical="center" indent="2"/>
    </xf>
    <xf numFmtId="0" fontId="38"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8" fillId="3" borderId="2" xfId="0" applyFont="1" applyFill="1" applyBorder="1" applyAlignment="1">
      <alignment horizontal="left" vertical="center" wrapText="1" indent="2"/>
    </xf>
    <xf numFmtId="0" fontId="23"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176" fontId="22" fillId="4" borderId="6" xfId="1" applyNumberFormat="1" applyFont="1" applyFill="1" applyBorder="1" applyAlignment="1">
      <alignment vertical="center" wrapText="1"/>
    </xf>
    <xf numFmtId="0" fontId="15" fillId="0" borderId="12" xfId="0" applyFont="1" applyFill="1" applyBorder="1" applyAlignment="1">
      <alignment vertical="center" wrapText="1"/>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8" fillId="3" borderId="2" xfId="0" applyFont="1" applyFill="1" applyBorder="1" applyAlignment="1">
      <alignment horizontal="left" vertical="center" wrapText="1" indent="2"/>
    </xf>
    <xf numFmtId="0" fontId="23" fillId="3" borderId="2"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0" fillId="0" borderId="0" xfId="0">
      <alignment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6" fillId="2" borderId="1" xfId="0" applyFont="1" applyFill="1" applyBorder="1" applyAlignment="1">
      <alignment horizontal="center" vertical="center"/>
    </xf>
    <xf numFmtId="0" fontId="15" fillId="0" borderId="0" xfId="0" applyFont="1" applyAlignment="1">
      <alignment vertical="center" wrapText="1"/>
    </xf>
    <xf numFmtId="0" fontId="15" fillId="0" borderId="0" xfId="0" applyFont="1" applyFill="1" applyAlignment="1">
      <alignment vertical="center" wrapText="1"/>
    </xf>
    <xf numFmtId="176" fontId="10" fillId="0" borderId="5" xfId="1" applyNumberFormat="1" applyFont="1" applyFill="1" applyBorder="1" applyAlignment="1">
      <alignment horizontal="center" vertical="center" wrapText="1"/>
    </xf>
    <xf numFmtId="176" fontId="10" fillId="4" borderId="5" xfId="1" applyNumberFormat="1" applyFont="1" applyFill="1" applyBorder="1" applyAlignment="1">
      <alignment horizontal="center" vertical="center" wrapText="1"/>
    </xf>
    <xf numFmtId="176" fontId="22" fillId="4" borderId="5" xfId="1" applyNumberFormat="1" applyFont="1" applyFill="1" applyBorder="1" applyAlignment="1">
      <alignment vertical="center" wrapText="1"/>
    </xf>
    <xf numFmtId="0" fontId="23" fillId="3" borderId="2" xfId="0" applyFont="1" applyFill="1" applyBorder="1" applyAlignment="1">
      <alignment horizontal="left" vertical="center" wrapText="1" indent="2"/>
    </xf>
    <xf numFmtId="0" fontId="23" fillId="0" borderId="0" xfId="0" applyFont="1" applyAlignment="1">
      <alignment vertical="center" wrapText="1"/>
    </xf>
    <xf numFmtId="0" fontId="20" fillId="3" borderId="2" xfId="0" applyFont="1" applyFill="1" applyBorder="1" applyAlignment="1">
      <alignment horizontal="left" vertical="center" wrapText="1" indent="2"/>
    </xf>
    <xf numFmtId="0" fontId="33" fillId="3" borderId="2" xfId="0" applyFont="1" applyFill="1" applyBorder="1" applyAlignment="1">
      <alignment horizontal="left" vertical="center" wrapText="1" indent="2"/>
    </xf>
    <xf numFmtId="0" fontId="23" fillId="3" borderId="2" xfId="0" applyFont="1" applyFill="1" applyBorder="1" applyAlignment="1">
      <alignment horizontal="left" vertical="center" indent="2"/>
    </xf>
    <xf numFmtId="0" fontId="23" fillId="3" borderId="2" xfId="0" applyFont="1" applyFill="1" applyBorder="1" applyAlignment="1">
      <alignment horizontal="justify" vertical="center"/>
    </xf>
    <xf numFmtId="0" fontId="15" fillId="0" borderId="12" xfId="0" applyFont="1" applyBorder="1" applyAlignment="1">
      <alignment vertical="center" wrapText="1"/>
    </xf>
    <xf numFmtId="0" fontId="11" fillId="0" borderId="0" xfId="2" applyAlignment="1" applyProtection="1">
      <alignment vertical="center"/>
    </xf>
    <xf numFmtId="0" fontId="20" fillId="36" borderId="29" xfId="105" applyFont="1" applyFill="1" applyBorder="1" applyAlignment="1">
      <alignment horizontal="left" vertical="center" wrapText="1"/>
    </xf>
    <xf numFmtId="0" fontId="20" fillId="36" borderId="29" xfId="105" applyFont="1" applyFill="1" applyBorder="1" applyAlignment="1">
      <alignment horizontal="justify" vertical="center"/>
    </xf>
    <xf numFmtId="0" fontId="20" fillId="36" borderId="29" xfId="105" applyFont="1" applyFill="1" applyBorder="1" applyAlignment="1">
      <alignment horizontal="left" vertical="center" wrapText="1" indent="2"/>
    </xf>
    <xf numFmtId="0" fontId="20" fillId="36" borderId="29" xfId="105" applyFont="1" applyFill="1" applyBorder="1" applyAlignment="1">
      <alignment horizontal="left" vertical="center" indent="2"/>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indent="2"/>
    </xf>
    <xf numFmtId="176" fontId="16" fillId="0" borderId="6" xfId="1" applyNumberFormat="1" applyFont="1" applyFill="1" applyBorder="1" applyAlignment="1">
      <alignment horizontal="center" vertical="center" wrapText="1"/>
    </xf>
    <xf numFmtId="0" fontId="20" fillId="3" borderId="2" xfId="0" applyFont="1" applyFill="1" applyBorder="1" applyAlignment="1">
      <alignment horizontal="left" vertical="center" wrapText="1" indent="2"/>
    </xf>
    <xf numFmtId="20" fontId="21" fillId="0" borderId="6" xfId="1" applyNumberFormat="1" applyFont="1" applyFill="1" applyBorder="1" applyAlignment="1">
      <alignment horizontal="center" vertical="center" wrapText="1"/>
    </xf>
    <xf numFmtId="177" fontId="65" fillId="0" borderId="35" xfId="1" applyNumberFormat="1" applyFont="1" applyFill="1" applyBorder="1" applyAlignment="1">
      <alignment horizontal="center" vertical="center" wrapText="1"/>
    </xf>
    <xf numFmtId="177" fontId="21" fillId="0" borderId="35" xfId="1" applyNumberFormat="1" applyFont="1" applyFill="1" applyBorder="1" applyAlignment="1">
      <alignment horizontal="center" vertical="center" wrapText="1"/>
    </xf>
    <xf numFmtId="0" fontId="15" fillId="0" borderId="0" xfId="0" applyFont="1" applyAlignment="1">
      <alignment vertical="center" wrapText="1"/>
    </xf>
    <xf numFmtId="176" fontId="10" fillId="0" borderId="35" xfId="1" applyNumberFormat="1" applyFont="1" applyFill="1" applyBorder="1" applyAlignment="1">
      <alignment horizontal="center" vertical="center" wrapText="1"/>
    </xf>
    <xf numFmtId="20" fontId="10" fillId="0" borderId="6" xfId="1" applyNumberFormat="1" applyFont="1" applyFill="1" applyBorder="1" applyAlignment="1">
      <alignment horizontal="center" vertical="center" wrapText="1"/>
    </xf>
    <xf numFmtId="176" fontId="10" fillId="0" borderId="6" xfId="1" applyNumberFormat="1" applyFont="1" applyFill="1" applyBorder="1" applyAlignment="1">
      <alignment horizontal="center" vertical="center" wrapText="1"/>
    </xf>
    <xf numFmtId="0" fontId="15" fillId="0" borderId="11" xfId="0" applyFont="1" applyBorder="1" applyAlignment="1">
      <alignment vertical="center" wrapText="1"/>
    </xf>
    <xf numFmtId="0" fontId="15" fillId="0" borderId="35" xfId="0" applyFont="1" applyBorder="1" applyAlignment="1">
      <alignment vertical="center" wrapText="1"/>
    </xf>
    <xf numFmtId="176" fontId="16" fillId="0" borderId="35" xfId="1" applyNumberFormat="1" applyFont="1" applyFill="1" applyBorder="1" applyAlignment="1">
      <alignment horizontal="center" vertical="center" wrapText="1"/>
    </xf>
    <xf numFmtId="20" fontId="16" fillId="0" borderId="6" xfId="1" applyNumberFormat="1" applyFont="1" applyFill="1" applyBorder="1" applyAlignment="1">
      <alignment horizontal="center" vertical="center" wrapText="1"/>
    </xf>
    <xf numFmtId="0" fontId="66" fillId="0" borderId="7" xfId="2" applyFont="1" applyFill="1" applyBorder="1" applyAlignment="1" applyProtection="1">
      <alignment horizontal="center" vertical="center" wrapText="1"/>
    </xf>
    <xf numFmtId="0" fontId="67" fillId="0" borderId="7" xfId="2" applyFont="1" applyFill="1" applyBorder="1" applyAlignment="1" applyProtection="1">
      <alignment horizontal="center" vertical="center" wrapText="1"/>
    </xf>
    <xf numFmtId="0" fontId="16" fillId="0" borderId="7" xfId="2" applyFont="1" applyFill="1" applyBorder="1" applyAlignment="1" applyProtection="1">
      <alignment horizontal="center" vertical="center" wrapText="1"/>
    </xf>
    <xf numFmtId="0" fontId="68" fillId="0" borderId="7" xfId="2" applyFont="1" applyFill="1" applyBorder="1" applyAlignment="1" applyProtection="1">
      <alignment horizontal="center" vertical="center" wrapText="1"/>
    </xf>
    <xf numFmtId="0" fontId="68" fillId="0" borderId="6" xfId="2" applyFont="1" applyFill="1" applyBorder="1" applyAlignment="1" applyProtection="1">
      <alignment horizontal="center" vertical="center" wrapText="1"/>
    </xf>
    <xf numFmtId="0" fontId="66" fillId="0" borderId="6" xfId="2" applyFont="1" applyFill="1" applyBorder="1" applyAlignment="1" applyProtection="1">
      <alignment horizontal="center" vertical="center" wrapText="1"/>
    </xf>
    <xf numFmtId="0" fontId="68" fillId="0" borderId="5" xfId="2" applyFont="1" applyFill="1" applyBorder="1" applyAlignment="1" applyProtection="1">
      <alignment horizontal="center" vertical="center" wrapText="1"/>
    </xf>
    <xf numFmtId="0" fontId="66" fillId="0" borderId="5" xfId="2" applyFont="1" applyFill="1" applyBorder="1" applyAlignment="1" applyProtection="1">
      <alignment horizontal="center" vertical="center" wrapText="1"/>
    </xf>
    <xf numFmtId="0" fontId="16" fillId="0" borderId="15" xfId="0" applyFont="1" applyFill="1" applyBorder="1" applyAlignment="1">
      <alignment vertical="top"/>
    </xf>
    <xf numFmtId="0" fontId="16" fillId="0" borderId="11" xfId="0" applyFont="1" applyFill="1" applyBorder="1" applyAlignment="1">
      <alignment vertical="top"/>
    </xf>
    <xf numFmtId="0" fontId="16" fillId="0" borderId="11" xfId="0" applyFont="1" applyFill="1" applyBorder="1" applyAlignment="1">
      <alignment vertical="center"/>
    </xf>
    <xf numFmtId="0" fontId="20" fillId="3" borderId="2" xfId="0" applyFont="1" applyFill="1" applyBorder="1">
      <alignment vertical="center"/>
    </xf>
    <xf numFmtId="0" fontId="20" fillId="3" borderId="2" xfId="7" applyFont="1" applyFill="1" applyBorder="1" applyAlignment="1">
      <alignment horizontal="left" vertical="center" indent="2"/>
    </xf>
    <xf numFmtId="0" fontId="20" fillId="3" borderId="2" xfId="7" applyFont="1" applyFill="1" applyBorder="1" applyAlignment="1">
      <alignment horizontal="justify" vertical="center"/>
    </xf>
    <xf numFmtId="0" fontId="70" fillId="2" borderId="1" xfId="0" applyFont="1" applyFill="1" applyBorder="1" applyAlignment="1">
      <alignment horizontal="center" vertical="center"/>
    </xf>
    <xf numFmtId="0" fontId="19" fillId="0" borderId="0" xfId="0" quotePrefix="1" applyFont="1" applyAlignment="1">
      <alignment horizontal="center" vertical="center"/>
    </xf>
    <xf numFmtId="0" fontId="19" fillId="0" borderId="0" xfId="0" applyFont="1" applyAlignment="1">
      <alignment horizontal="centerContinuous" vertical="center"/>
    </xf>
    <xf numFmtId="0" fontId="19" fillId="0" borderId="0" xfId="0" applyFont="1" applyAlignment="1">
      <alignment vertical="center"/>
    </xf>
    <xf numFmtId="0" fontId="71" fillId="0" borderId="0" xfId="0" applyFont="1" applyAlignment="1"/>
    <xf numFmtId="0" fontId="19" fillId="0" borderId="0" xfId="126" applyFont="1" applyAlignment="1">
      <alignment vertical="center"/>
    </xf>
    <xf numFmtId="0" fontId="19" fillId="0" borderId="45" xfId="0" applyFont="1" applyBorder="1" applyAlignment="1">
      <alignment horizontal="left" vertical="center"/>
    </xf>
    <xf numFmtId="0" fontId="19" fillId="0" borderId="46" xfId="0" applyFont="1" applyBorder="1" applyAlignment="1">
      <alignment horizontal="centerContinuous" vertical="center"/>
    </xf>
    <xf numFmtId="0" fontId="19" fillId="0" borderId="46" xfId="0" applyFont="1" applyBorder="1" applyAlignment="1">
      <alignment vertical="center"/>
    </xf>
    <xf numFmtId="0" fontId="71" fillId="0" borderId="46" xfId="0" applyFont="1" applyBorder="1" applyAlignment="1"/>
    <xf numFmtId="0" fontId="19" fillId="0" borderId="47" xfId="0" applyFont="1" applyBorder="1" applyAlignment="1">
      <alignment vertical="center"/>
    </xf>
    <xf numFmtId="0" fontId="74" fillId="0" borderId="0" xfId="0" applyFont="1" applyAlignment="1">
      <alignment vertical="center"/>
    </xf>
    <xf numFmtId="0" fontId="28" fillId="0" borderId="0" xfId="0" applyFont="1" applyAlignment="1">
      <alignment vertical="center"/>
    </xf>
    <xf numFmtId="0" fontId="28" fillId="0" borderId="0" xfId="0" applyFont="1" applyAlignment="1">
      <alignment horizontal="right" vertical="center"/>
    </xf>
    <xf numFmtId="0" fontId="75" fillId="0" borderId="0" xfId="0" applyFont="1" applyAlignment="1">
      <alignment horizontal="right" vertical="center"/>
    </xf>
    <xf numFmtId="3" fontId="19" fillId="0" borderId="0" xfId="0" applyNumberFormat="1" applyFont="1" applyAlignment="1">
      <alignment vertical="center"/>
    </xf>
    <xf numFmtId="0" fontId="23" fillId="0" borderId="60" xfId="0" applyFont="1" applyBorder="1" applyAlignment="1">
      <alignment horizontal="center" vertical="center" wrapText="1"/>
    </xf>
    <xf numFmtId="0" fontId="19" fillId="0" borderId="52" xfId="0" applyFont="1" applyBorder="1" applyAlignment="1">
      <alignment vertical="center"/>
    </xf>
    <xf numFmtId="0" fontId="23" fillId="0" borderId="62" xfId="0" applyFont="1" applyBorder="1" applyAlignment="1">
      <alignment horizontal="center" vertical="center" wrapText="1"/>
    </xf>
    <xf numFmtId="0" fontId="23" fillId="0" borderId="53" xfId="0" applyFont="1" applyBorder="1" applyAlignment="1">
      <alignment vertical="center" wrapText="1"/>
    </xf>
    <xf numFmtId="0" fontId="76" fillId="0" borderId="52" xfId="0" applyFont="1" applyBorder="1" applyAlignment="1">
      <alignment horizontal="left" vertical="center" indent="1"/>
    </xf>
    <xf numFmtId="0" fontId="19" fillId="0" borderId="0" xfId="0" applyFont="1" applyAlignment="1">
      <alignment horizontal="left" vertical="center" indent="1"/>
    </xf>
    <xf numFmtId="0" fontId="23" fillId="0" borderId="55" xfId="0" applyFont="1" applyBorder="1" applyAlignment="1">
      <alignment vertical="center"/>
    </xf>
    <xf numFmtId="0" fontId="76" fillId="0" borderId="47" xfId="0" applyFont="1" applyBorder="1" applyAlignment="1">
      <alignment horizontal="left" vertical="center" indent="2"/>
    </xf>
    <xf numFmtId="0" fontId="19" fillId="0" borderId="46" xfId="0" applyFont="1" applyBorder="1" applyAlignment="1">
      <alignment horizontal="left" vertical="center" indent="2"/>
    </xf>
    <xf numFmtId="0" fontId="23" fillId="0" borderId="0" xfId="0" applyFont="1" applyAlignment="1">
      <alignment vertical="center"/>
    </xf>
    <xf numFmtId="0" fontId="76" fillId="0" borderId="0" xfId="0" applyFont="1" applyAlignment="1">
      <alignment horizontal="left" vertical="center" indent="2"/>
    </xf>
    <xf numFmtId="0" fontId="19" fillId="0" borderId="0" xfId="0" applyFont="1" applyAlignment="1">
      <alignment horizontal="left" vertical="center" indent="2"/>
    </xf>
    <xf numFmtId="182" fontId="28" fillId="0" borderId="44" xfId="127" applyFont="1" applyBorder="1"/>
    <xf numFmtId="182" fontId="28" fillId="0" borderId="44" xfId="127" applyFont="1" applyBorder="1" applyAlignment="1">
      <alignment horizontal="right"/>
    </xf>
    <xf numFmtId="182" fontId="76" fillId="0" borderId="0" xfId="127" applyFont="1" applyAlignment="1">
      <alignment horizontal="right"/>
    </xf>
    <xf numFmtId="0" fontId="23" fillId="0" borderId="0" xfId="0" applyFont="1" applyAlignment="1"/>
    <xf numFmtId="182" fontId="23" fillId="0" borderId="0" xfId="127" applyFont="1" applyAlignment="1" applyProtection="1">
      <alignment horizontal="left"/>
      <protection locked="0"/>
    </xf>
    <xf numFmtId="182" fontId="23" fillId="0" borderId="0" xfId="127" applyFont="1" applyProtection="1">
      <protection locked="0"/>
    </xf>
    <xf numFmtId="0" fontId="30" fillId="0" borderId="0" xfId="0" applyFont="1" applyAlignment="1"/>
    <xf numFmtId="182" fontId="23" fillId="0" borderId="0" xfId="127" quotePrefix="1" applyFont="1" applyAlignment="1" applyProtection="1">
      <alignment horizontal="left" vertical="center"/>
      <protection locked="0"/>
    </xf>
    <xf numFmtId="182" fontId="23" fillId="0" borderId="0" xfId="127" applyFont="1" applyAlignment="1" applyProtection="1">
      <alignment vertical="center"/>
      <protection locked="0"/>
    </xf>
    <xf numFmtId="182" fontId="23" fillId="0" borderId="0" xfId="127" quotePrefix="1" applyFont="1" applyAlignment="1">
      <alignment horizontal="left"/>
    </xf>
    <xf numFmtId="182" fontId="23" fillId="0" borderId="0" xfId="127" applyFont="1" applyAlignment="1">
      <alignment vertical="center"/>
    </xf>
    <xf numFmtId="182" fontId="28" fillId="0" borderId="0" xfId="127" quotePrefix="1" applyFont="1" applyAlignment="1" applyProtection="1">
      <alignment horizontal="left" vertical="center"/>
      <protection locked="0"/>
    </xf>
    <xf numFmtId="0" fontId="76" fillId="0" borderId="0" xfId="0" applyFont="1" applyAlignment="1">
      <alignment vertical="center"/>
    </xf>
    <xf numFmtId="182" fontId="28" fillId="0" borderId="0" xfId="127" applyFont="1" applyAlignment="1">
      <alignment vertical="center"/>
    </xf>
    <xf numFmtId="182" fontId="76" fillId="0" borderId="0" xfId="127" applyFont="1" applyAlignment="1">
      <alignment vertical="center"/>
    </xf>
    <xf numFmtId="182" fontId="3" fillId="0" borderId="0" xfId="127" quotePrefix="1" applyFont="1" applyAlignment="1" applyProtection="1">
      <alignment horizontal="left" vertical="center"/>
      <protection locked="0"/>
    </xf>
    <xf numFmtId="182" fontId="28" fillId="0" borderId="0" xfId="127" applyFont="1" applyAlignment="1">
      <alignment horizontal="left" vertical="center"/>
    </xf>
    <xf numFmtId="0" fontId="28" fillId="0" borderId="0" xfId="0" applyFont="1" applyAlignment="1">
      <alignment horizontal="center" vertical="center"/>
    </xf>
    <xf numFmtId="182" fontId="76" fillId="0" borderId="0" xfId="127" quotePrefix="1" applyFont="1" applyAlignment="1">
      <alignment horizontal="left"/>
    </xf>
    <xf numFmtId="182" fontId="28" fillId="0" borderId="0" xfId="127" applyFont="1" applyAlignment="1" applyProtection="1">
      <alignment horizontal="left" vertical="center"/>
      <protection locked="0"/>
    </xf>
    <xf numFmtId="0" fontId="19" fillId="0" borderId="0" xfId="0" applyFont="1" applyAlignment="1">
      <alignment horizontal="right" vertical="center"/>
    </xf>
    <xf numFmtId="0" fontId="19" fillId="0" borderId="52" xfId="0" applyFont="1" applyBorder="1" applyAlignment="1">
      <alignment horizontal="right" vertical="center"/>
    </xf>
    <xf numFmtId="3" fontId="19" fillId="0" borderId="0" xfId="0" applyNumberFormat="1" applyFont="1" applyAlignment="1">
      <alignment horizontal="right" vertical="center"/>
    </xf>
    <xf numFmtId="3" fontId="19" fillId="0" borderId="0" xfId="0" applyNumberFormat="1" applyFont="1" applyAlignment="1">
      <alignment horizontal="right" vertical="center" indent="2"/>
    </xf>
    <xf numFmtId="0" fontId="41" fillId="0" borderId="0" xfId="10" applyFont="1" applyAlignment="1">
      <alignment vertical="center"/>
    </xf>
    <xf numFmtId="0" fontId="77" fillId="0" borderId="0" xfId="0" applyFont="1" applyAlignment="1">
      <alignment vertical="center"/>
    </xf>
    <xf numFmtId="0" fontId="78" fillId="0" borderId="0" xfId="0" applyFont="1" applyAlignment="1">
      <alignment horizontal="center" vertical="center"/>
    </xf>
    <xf numFmtId="0" fontId="23" fillId="0" borderId="0" xfId="0" applyFont="1" applyAlignment="1">
      <alignment horizontal="left" vertical="center" indent="3"/>
    </xf>
    <xf numFmtId="0" fontId="76" fillId="0" borderId="0" xfId="0" applyFont="1" applyAlignment="1">
      <alignment horizontal="center" vertical="center"/>
    </xf>
    <xf numFmtId="0" fontId="11" fillId="0" borderId="7" xfId="2" applyFill="1" applyBorder="1" applyAlignment="1" applyProtection="1">
      <alignment horizontal="center" vertical="center" wrapText="1"/>
    </xf>
    <xf numFmtId="0" fontId="21" fillId="0" borderId="63" xfId="0" applyFont="1" applyBorder="1" applyAlignment="1">
      <alignment horizontal="center" vertical="center"/>
    </xf>
    <xf numFmtId="0" fontId="21" fillId="0" borderId="0" xfId="0" applyFont="1" applyAlignment="1">
      <alignment vertical="center"/>
    </xf>
    <xf numFmtId="0" fontId="0" fillId="0" borderId="0" xfId="0" applyAlignment="1">
      <alignmen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41" fillId="0" borderId="0" xfId="10">
      <alignment vertical="center"/>
    </xf>
    <xf numFmtId="0" fontId="21" fillId="0" borderId="44" xfId="0" applyFont="1" applyBorder="1" applyAlignment="1">
      <alignment vertical="center"/>
    </xf>
    <xf numFmtId="0" fontId="23" fillId="0" borderId="65" xfId="0" applyFont="1" applyBorder="1" applyAlignment="1">
      <alignment horizontal="center" vertical="center" wrapText="1"/>
    </xf>
    <xf numFmtId="183" fontId="23" fillId="0" borderId="16" xfId="0" applyNumberFormat="1" applyFont="1" applyBorder="1" applyAlignment="1">
      <alignment vertical="center"/>
    </xf>
    <xf numFmtId="183" fontId="23" fillId="0" borderId="11" xfId="0" applyNumberFormat="1" applyFont="1" applyBorder="1" applyAlignment="1">
      <alignment vertical="center"/>
    </xf>
    <xf numFmtId="184" fontId="23" fillId="0" borderId="15" xfId="0" applyNumberFormat="1" applyFont="1" applyBorder="1" applyAlignment="1">
      <alignment vertical="center"/>
    </xf>
    <xf numFmtId="183" fontId="23" fillId="0" borderId="10" xfId="0" applyNumberFormat="1" applyFont="1" applyBorder="1" applyAlignment="1">
      <alignment vertical="center"/>
    </xf>
    <xf numFmtId="183" fontId="23" fillId="0" borderId="9" xfId="0" applyNumberFormat="1" applyFont="1" applyBorder="1" applyAlignment="1">
      <alignment vertical="center"/>
    </xf>
    <xf numFmtId="184" fontId="23" fillId="0" borderId="8" xfId="0" applyNumberFormat="1" applyFont="1" applyBorder="1" applyAlignment="1">
      <alignment vertical="center"/>
    </xf>
    <xf numFmtId="183" fontId="23" fillId="0" borderId="8" xfId="0" applyNumberFormat="1" applyFont="1" applyBorder="1" applyAlignment="1">
      <alignment vertical="center"/>
    </xf>
    <xf numFmtId="183" fontId="23" fillId="37" borderId="8" xfId="0" applyNumberFormat="1" applyFont="1" applyFill="1" applyBorder="1" applyAlignment="1">
      <alignment vertical="center"/>
    </xf>
    <xf numFmtId="0" fontId="23" fillId="0" borderId="68" xfId="0" applyFont="1" applyBorder="1" applyAlignment="1">
      <alignment vertical="center"/>
    </xf>
    <xf numFmtId="183" fontId="23" fillId="0" borderId="16" xfId="0" applyNumberFormat="1" applyFont="1" applyBorder="1" applyAlignment="1">
      <alignment horizontal="right" vertical="center"/>
    </xf>
    <xf numFmtId="183" fontId="23" fillId="37" borderId="15" xfId="0" applyNumberFormat="1" applyFont="1" applyFill="1" applyBorder="1" applyAlignment="1">
      <alignment vertical="center"/>
    </xf>
    <xf numFmtId="0" fontId="23" fillId="0" borderId="54" xfId="0" applyFont="1" applyBorder="1" applyAlignment="1">
      <alignment vertical="center"/>
    </xf>
    <xf numFmtId="183" fontId="23" fillId="0" borderId="10" xfId="0" applyNumberFormat="1" applyFont="1" applyBorder="1" applyAlignment="1">
      <alignment horizontal="right" vertical="center"/>
    </xf>
    <xf numFmtId="183" fontId="23" fillId="37" borderId="10" xfId="0" applyNumberFormat="1" applyFont="1" applyFill="1" applyBorder="1" applyAlignment="1">
      <alignment vertical="center"/>
    </xf>
    <xf numFmtId="184" fontId="23" fillId="0" borderId="71" xfId="0" applyNumberFormat="1" applyFont="1" applyBorder="1" applyAlignment="1">
      <alignment vertical="center"/>
    </xf>
    <xf numFmtId="183" fontId="23" fillId="0" borderId="69" xfId="0" applyNumberFormat="1" applyFont="1" applyBorder="1" applyAlignment="1">
      <alignment vertical="center"/>
    </xf>
    <xf numFmtId="183" fontId="23" fillId="37" borderId="65" xfId="0" applyNumberFormat="1" applyFont="1" applyFill="1" applyBorder="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xf numFmtId="0" fontId="21" fillId="0" borderId="0" xfId="0" applyFont="1" applyAlignment="1">
      <alignment horizontal="right"/>
    </xf>
    <xf numFmtId="0" fontId="21" fillId="0" borderId="0" xfId="0" quotePrefix="1" applyFont="1" applyAlignment="1">
      <alignment vertical="center"/>
    </xf>
    <xf numFmtId="184" fontId="23" fillId="0" borderId="10" xfId="0" applyNumberFormat="1" applyFont="1" applyBorder="1" applyAlignment="1">
      <alignment vertical="center"/>
    </xf>
    <xf numFmtId="184" fontId="23" fillId="0" borderId="10" xfId="0" applyNumberFormat="1" applyFont="1" applyBorder="1" applyAlignment="1">
      <alignment horizontal="right" vertical="center"/>
    </xf>
    <xf numFmtId="0" fontId="28" fillId="0" borderId="72" xfId="34" applyFont="1" applyBorder="1" applyAlignment="1" applyProtection="1">
      <alignment horizontal="distributed" vertical="center"/>
      <protection locked="0"/>
    </xf>
    <xf numFmtId="0" fontId="28" fillId="0" borderId="0" xfId="34" applyFont="1" applyAlignment="1" applyProtection="1">
      <protection locked="0"/>
    </xf>
    <xf numFmtId="0" fontId="28" fillId="0" borderId="72" xfId="34" applyFont="1" applyBorder="1" applyAlignment="1" applyProtection="1">
      <alignment horizontal="center" vertical="center"/>
      <protection locked="0"/>
    </xf>
    <xf numFmtId="0" fontId="14" fillId="0" borderId="0" xfId="34" applyAlignment="1" applyProtection="1">
      <protection locked="0"/>
    </xf>
    <xf numFmtId="0" fontId="28" fillId="0" borderId="74" xfId="34" applyFont="1" applyBorder="1" applyAlignment="1" applyProtection="1">
      <protection locked="0"/>
    </xf>
    <xf numFmtId="0" fontId="28" fillId="0" borderId="74" xfId="34" applyFont="1" applyBorder="1" applyAlignment="1" applyProtection="1">
      <alignment vertical="center"/>
      <protection locked="0"/>
    </xf>
    <xf numFmtId="0" fontId="81" fillId="0" borderId="75" xfId="34" applyFont="1" applyBorder="1" applyAlignment="1">
      <alignment horizontal="right"/>
    </xf>
    <xf numFmtId="0" fontId="41" fillId="0" borderId="0" xfId="10" applyAlignment="1" applyProtection="1">
      <alignment vertical="center"/>
      <protection locked="0"/>
    </xf>
    <xf numFmtId="0" fontId="23" fillId="0" borderId="0" xfId="34" applyFont="1" applyAlignment="1" applyProtection="1">
      <protection locked="0"/>
    </xf>
    <xf numFmtId="0" fontId="23" fillId="0" borderId="0" xfId="34" applyFont="1" applyAlignment="1" applyProtection="1">
      <alignment vertical="center"/>
      <protection locked="0"/>
    </xf>
    <xf numFmtId="0" fontId="28" fillId="0" borderId="0" xfId="34" applyFont="1" applyAlignment="1" applyProtection="1">
      <alignment horizontal="right" vertical="center"/>
      <protection locked="0"/>
    </xf>
    <xf numFmtId="0" fontId="23" fillId="0" borderId="79" xfId="34" applyFont="1" applyBorder="1" applyAlignment="1" applyProtection="1">
      <alignment horizontal="distributed" vertical="center"/>
      <protection locked="0"/>
    </xf>
    <xf numFmtId="0" fontId="23" fillId="0" borderId="80" xfId="34" applyFont="1" applyBorder="1" applyAlignment="1" applyProtection="1">
      <alignment horizontal="distributed" vertical="center"/>
      <protection locked="0"/>
    </xf>
    <xf numFmtId="0" fontId="23" fillId="0" borderId="81" xfId="34" applyFont="1" applyBorder="1" applyAlignment="1" applyProtection="1">
      <alignment horizontal="distributed" vertical="center"/>
      <protection locked="0"/>
    </xf>
    <xf numFmtId="0" fontId="23" fillId="0" borderId="82" xfId="34" applyFont="1" applyBorder="1" applyAlignment="1" applyProtection="1">
      <alignment horizontal="right" vertical="center"/>
      <protection locked="0"/>
    </xf>
    <xf numFmtId="0" fontId="23" fillId="0" borderId="83" xfId="34" applyFont="1" applyBorder="1" applyAlignment="1" applyProtection="1">
      <alignment horizontal="right" vertical="center"/>
      <protection locked="0"/>
    </xf>
    <xf numFmtId="0" fontId="23" fillId="0" borderId="84" xfId="34" applyFont="1" applyBorder="1" applyAlignment="1" applyProtection="1">
      <alignment horizontal="distributed" vertical="center"/>
      <protection locked="0"/>
    </xf>
    <xf numFmtId="0" fontId="23" fillId="0" borderId="85" xfId="34" applyFont="1" applyBorder="1" applyAlignment="1" applyProtection="1">
      <alignment horizontal="right" vertical="center"/>
      <protection locked="0"/>
    </xf>
    <xf numFmtId="0" fontId="23" fillId="0" borderId="0" xfId="34" applyFont="1" applyAlignment="1" applyProtection="1">
      <alignment horizontal="right" vertical="center"/>
      <protection locked="0"/>
    </xf>
    <xf numFmtId="0" fontId="23" fillId="0" borderId="86" xfId="34" applyFont="1" applyBorder="1" applyAlignment="1" applyProtection="1">
      <alignment horizontal="distributed" vertical="center"/>
      <protection locked="0"/>
    </xf>
    <xf numFmtId="0" fontId="23" fillId="0" borderId="74" xfId="34" applyFont="1" applyBorder="1" applyAlignment="1" applyProtection="1">
      <alignment horizontal="right" vertical="center"/>
      <protection locked="0"/>
    </xf>
    <xf numFmtId="0" fontId="23" fillId="0" borderId="0" xfId="34" applyFont="1" applyAlignment="1" applyProtection="1">
      <alignment horizontal="left" vertical="center"/>
      <protection locked="0"/>
    </xf>
    <xf numFmtId="0" fontId="23" fillId="0" borderId="0" xfId="34" applyFont="1" applyAlignment="1">
      <alignment horizontal="right" vertical="top"/>
    </xf>
    <xf numFmtId="0" fontId="23" fillId="0" borderId="0" xfId="34" applyFont="1" applyAlignment="1" applyProtection="1">
      <alignment horizontal="center" vertical="center"/>
      <protection locked="0"/>
    </xf>
    <xf numFmtId="0" fontId="82" fillId="0" borderId="4" xfId="4" applyFont="1" applyBorder="1" applyAlignment="1" applyProtection="1">
      <alignment horizontal="center" vertical="center"/>
      <protection locked="0"/>
    </xf>
    <xf numFmtId="0" fontId="82" fillId="0" borderId="0" xfId="4" applyFont="1" applyBorder="1" applyAlignment="1" applyProtection="1">
      <alignment horizontal="center" vertical="center"/>
      <protection locked="0"/>
    </xf>
    <xf numFmtId="0" fontId="82" fillId="0" borderId="0" xfId="4" applyFont="1" applyAlignment="1" applyProtection="1">
      <alignment vertical="center"/>
      <protection locked="0"/>
    </xf>
    <xf numFmtId="0" fontId="82" fillId="0" borderId="0" xfId="4" applyFont="1" applyAlignment="1" applyProtection="1">
      <alignment horizontal="center" vertical="center"/>
      <protection locked="0"/>
    </xf>
    <xf numFmtId="0" fontId="82" fillId="0" borderId="11" xfId="4" applyFont="1" applyBorder="1" applyAlignment="1" applyProtection="1">
      <alignment vertical="center"/>
      <protection locked="0"/>
    </xf>
    <xf numFmtId="0" fontId="82" fillId="0" borderId="11" xfId="4" applyFont="1" applyBorder="1" applyAlignment="1" applyProtection="1">
      <alignment horizontal="center" vertical="center"/>
      <protection locked="0"/>
    </xf>
    <xf numFmtId="0" fontId="23" fillId="0" borderId="0" xfId="4" applyFont="1" applyAlignment="1" applyProtection="1">
      <alignment vertical="center"/>
      <protection locked="0"/>
    </xf>
    <xf numFmtId="0" fontId="76" fillId="0" borderId="0" xfId="4" applyFont="1" applyAlignment="1" applyProtection="1">
      <alignment vertical="center"/>
      <protection locked="0"/>
    </xf>
    <xf numFmtId="0" fontId="85" fillId="0" borderId="0"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28" fillId="0" borderId="0" xfId="4" applyFont="1" applyProtection="1">
      <protection locked="0"/>
    </xf>
    <xf numFmtId="0" fontId="28"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28" fillId="0" borderId="16" xfId="4" quotePrefix="1" applyNumberFormat="1" applyFont="1" applyBorder="1" applyAlignment="1" applyProtection="1">
      <alignment horizontal="center" vertical="center"/>
      <protection hidden="1"/>
    </xf>
    <xf numFmtId="41" fontId="28"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28" fillId="0" borderId="10" xfId="4" quotePrefix="1" applyNumberFormat="1" applyFont="1" applyFill="1" applyBorder="1" applyAlignment="1" applyProtection="1">
      <alignment horizontal="center" vertical="center"/>
      <protection hidden="1"/>
    </xf>
    <xf numFmtId="41" fontId="28" fillId="0" borderId="4" xfId="4" quotePrefix="1" applyNumberFormat="1" applyFont="1" applyFill="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28" fillId="0" borderId="71" xfId="4" quotePrefix="1" applyNumberFormat="1" applyFont="1" applyFill="1" applyBorder="1" applyAlignment="1" applyProtection="1">
      <alignment horizontal="center" vertical="center"/>
      <protection hidden="1"/>
    </xf>
    <xf numFmtId="41" fontId="28" fillId="0" borderId="56" xfId="4" quotePrefix="1" applyNumberFormat="1" applyFont="1" applyFill="1" applyBorder="1" applyAlignment="1" applyProtection="1">
      <alignment horizontal="center" vertical="center"/>
      <protection hidden="1"/>
    </xf>
    <xf numFmtId="0" fontId="28" fillId="0" borderId="0" xfId="4" applyFont="1" applyAlignment="1" applyProtection="1">
      <alignment horizontal="left"/>
      <protection locked="0"/>
    </xf>
    <xf numFmtId="0" fontId="28" fillId="0" borderId="0" xfId="4" applyFont="1" applyAlignment="1" applyProtection="1">
      <alignment horizontal="center"/>
      <protection locked="0"/>
    </xf>
    <xf numFmtId="0" fontId="28" fillId="0" borderId="0" xfId="4" applyFont="1" applyFill="1" applyBorder="1" applyAlignment="1" applyProtection="1">
      <alignment horizontal="left" vertical="center"/>
      <protection locked="0"/>
    </xf>
    <xf numFmtId="0" fontId="3" fillId="0" borderId="0" xfId="4" applyFont="1" applyBorder="1" applyAlignment="1" applyProtection="1">
      <alignment horizontal="right"/>
      <protection locked="0"/>
    </xf>
    <xf numFmtId="0" fontId="28" fillId="0" borderId="0" xfId="4" applyFont="1" applyAlignment="1" applyProtection="1">
      <protection locked="0"/>
    </xf>
    <xf numFmtId="0" fontId="28" fillId="0" borderId="4"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4" xfId="0" applyFont="1" applyFill="1" applyBorder="1" applyAlignment="1">
      <alignment horizontal="center" vertical="center" shrinkToFit="1"/>
    </xf>
    <xf numFmtId="0" fontId="28" fillId="0" borderId="1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76" fillId="0" borderId="0" xfId="0" applyFont="1" applyFill="1" applyAlignment="1" applyProtection="1">
      <alignment vertical="center"/>
      <protection locked="0"/>
    </xf>
    <xf numFmtId="0" fontId="23" fillId="0" borderId="11" xfId="0" applyFont="1" applyFill="1" applyBorder="1" applyAlignment="1" applyProtection="1">
      <alignment horizontal="right"/>
      <protection locked="0"/>
    </xf>
    <xf numFmtId="0" fontId="28" fillId="0" borderId="0" xfId="0" applyFont="1" applyFill="1" applyProtection="1">
      <alignment vertical="center"/>
      <protection locked="0"/>
    </xf>
    <xf numFmtId="0" fontId="28" fillId="0" borderId="0" xfId="0" applyFont="1" applyFill="1" applyAlignment="1" applyProtection="1">
      <alignment horizontal="center" vertical="center"/>
      <protection locked="0"/>
    </xf>
    <xf numFmtId="0" fontId="28" fillId="0" borderId="10" xfId="0" applyFont="1" applyFill="1" applyBorder="1" applyAlignment="1" applyProtection="1">
      <alignment horizontal="center" vertical="center"/>
      <protection locked="0"/>
    </xf>
    <xf numFmtId="41" fontId="28" fillId="0" borderId="4" xfId="0" applyNumberFormat="1" applyFont="1" applyFill="1" applyBorder="1" applyAlignment="1" applyProtection="1">
      <alignment horizontal="center" vertical="center"/>
      <protection hidden="1"/>
    </xf>
    <xf numFmtId="41" fontId="28" fillId="0" borderId="8" xfId="0" applyNumberFormat="1" applyFont="1" applyFill="1" applyBorder="1" applyAlignment="1" applyProtection="1">
      <alignment horizontal="center" vertical="center"/>
      <protection hidden="1"/>
    </xf>
    <xf numFmtId="41" fontId="28" fillId="0" borderId="4" xfId="0" applyNumberFormat="1" applyFont="1" applyFill="1" applyBorder="1" applyAlignment="1" applyProtection="1">
      <alignment horizontal="center" vertical="center"/>
      <protection locked="0"/>
    </xf>
    <xf numFmtId="41" fontId="28" fillId="0" borderId="8" xfId="0" applyNumberFormat="1" applyFont="1" applyFill="1" applyBorder="1" applyAlignment="1" applyProtection="1">
      <alignment horizontal="center" vertical="center"/>
      <protection locked="0"/>
    </xf>
    <xf numFmtId="0" fontId="28" fillId="0" borderId="0" xfId="0" applyFont="1" applyFill="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0" fontId="28" fillId="0" borderId="0" xfId="0" applyFont="1" applyFill="1" applyAlignment="1" applyProtection="1">
      <alignment horizontal="right" vertical="center"/>
      <protection locked="0"/>
    </xf>
    <xf numFmtId="0" fontId="28" fillId="0" borderId="0" xfId="0" applyFont="1" applyFill="1" applyAlignment="1" applyProtection="1">
      <alignment horizontal="left"/>
      <protection locked="0"/>
    </xf>
    <xf numFmtId="0" fontId="28" fillId="0" borderId="0" xfId="0" applyFont="1" applyFill="1" applyAlignment="1" applyProtection="1">
      <alignment horizontal="center"/>
      <protection locked="0"/>
    </xf>
    <xf numFmtId="0" fontId="28" fillId="0" borderId="0" xfId="0" applyFont="1" applyProtection="1">
      <alignment vertical="center"/>
      <protection locked="0"/>
    </xf>
    <xf numFmtId="0" fontId="28" fillId="0" borderId="0" xfId="0" applyFont="1" applyAlignment="1" applyProtection="1">
      <alignment horizontal="left"/>
      <protection locked="0"/>
    </xf>
    <xf numFmtId="0" fontId="14" fillId="0" borderId="0" xfId="0" applyFont="1">
      <alignment vertical="center"/>
    </xf>
    <xf numFmtId="0" fontId="28" fillId="0" borderId="4" xfId="128" applyFont="1" applyFill="1" applyBorder="1" applyAlignment="1" applyProtection="1">
      <alignment horizontal="center" vertical="center"/>
      <protection locked="0"/>
    </xf>
    <xf numFmtId="0" fontId="28" fillId="0" borderId="0" xfId="128" applyFont="1" applyFill="1" applyBorder="1" applyAlignment="1" applyProtection="1">
      <alignment horizontal="center" vertical="center"/>
      <protection locked="0"/>
    </xf>
    <xf numFmtId="0" fontId="28" fillId="0" borderId="0" xfId="128" applyFont="1" applyFill="1" applyBorder="1" applyAlignment="1" applyProtection="1">
      <alignment vertical="center"/>
      <protection locked="0"/>
    </xf>
    <xf numFmtId="0" fontId="28" fillId="0" borderId="0" xfId="129" applyFont="1" applyFill="1" applyBorder="1" applyAlignment="1">
      <alignment horizontal="justify" vertical="center" wrapText="1"/>
    </xf>
    <xf numFmtId="0" fontId="28" fillId="0" borderId="11" xfId="128" applyFont="1" applyFill="1" applyBorder="1" applyAlignment="1" applyProtection="1">
      <alignment vertical="center"/>
      <protection locked="0"/>
    </xf>
    <xf numFmtId="0" fontId="28" fillId="0" borderId="11" xfId="129" applyFont="1" applyFill="1" applyBorder="1" applyAlignment="1">
      <alignment horizontal="justify" vertical="center" wrapText="1"/>
    </xf>
    <xf numFmtId="0" fontId="28" fillId="0" borderId="11" xfId="129" applyNumberFormat="1" applyFont="1" applyFill="1" applyBorder="1" applyAlignment="1">
      <alignment wrapText="1"/>
    </xf>
    <xf numFmtId="0" fontId="28" fillId="0" borderId="11" xfId="129" applyNumberFormat="1" applyFont="1" applyFill="1" applyBorder="1" applyAlignment="1"/>
    <xf numFmtId="0" fontId="28" fillId="0" borderId="10" xfId="129" applyFont="1" applyFill="1" applyBorder="1" applyAlignment="1">
      <alignment horizontal="distributed" vertical="center" wrapText="1"/>
    </xf>
    <xf numFmtId="0" fontId="28" fillId="0" borderId="16" xfId="129" applyFont="1" applyFill="1" applyBorder="1" applyAlignment="1">
      <alignment horizontal="distributed" vertical="center" wrapText="1"/>
    </xf>
    <xf numFmtId="0" fontId="28" fillId="0" borderId="4" xfId="129" applyFont="1" applyFill="1" applyBorder="1" applyAlignment="1">
      <alignment horizontal="distributed" vertical="center" wrapText="1"/>
    </xf>
    <xf numFmtId="0" fontId="28" fillId="0" borderId="11" xfId="129" applyFont="1" applyFill="1" applyBorder="1" applyAlignment="1">
      <alignment horizontal="distributed" vertical="center" wrapText="1"/>
    </xf>
    <xf numFmtId="0" fontId="28" fillId="0" borderId="16" xfId="130" applyFont="1" applyFill="1" applyBorder="1" applyAlignment="1">
      <alignment horizontal="center" vertical="center"/>
    </xf>
    <xf numFmtId="185" fontId="90" fillId="0" borderId="16" xfId="129" applyNumberFormat="1" applyFont="1" applyFill="1" applyBorder="1" applyAlignment="1">
      <alignment horizontal="right" vertical="center"/>
    </xf>
    <xf numFmtId="185" fontId="90" fillId="0" borderId="7" xfId="129" applyNumberFormat="1" applyFont="1" applyFill="1" applyBorder="1" applyAlignment="1">
      <alignment horizontal="right" vertical="center"/>
    </xf>
    <xf numFmtId="0" fontId="28" fillId="0" borderId="10" xfId="130" applyFont="1" applyFill="1" applyBorder="1" applyAlignment="1">
      <alignment horizontal="center" vertical="center"/>
    </xf>
    <xf numFmtId="186" fontId="90" fillId="0" borderId="10" xfId="129" applyNumberFormat="1" applyFont="1" applyFill="1" applyBorder="1" applyAlignment="1">
      <alignment horizontal="right" vertical="center"/>
    </xf>
    <xf numFmtId="186" fontId="90" fillId="0" borderId="4" xfId="129" applyNumberFormat="1" applyFont="1" applyFill="1" applyBorder="1" applyAlignment="1">
      <alignment horizontal="right" vertical="center"/>
    </xf>
    <xf numFmtId="0" fontId="0" fillId="0" borderId="0" xfId="0" applyFill="1">
      <alignment vertical="center"/>
    </xf>
    <xf numFmtId="0" fontId="44" fillId="0" borderId="0" xfId="129" applyFill="1" applyAlignment="1">
      <alignment vertical="center"/>
    </xf>
    <xf numFmtId="0" fontId="28" fillId="0" borderId="0" xfId="0" applyFont="1" applyFill="1" applyAlignment="1" applyProtection="1">
      <protection locked="0"/>
    </xf>
    <xf numFmtId="0" fontId="28" fillId="0" borderId="0" xfId="129" applyFont="1" applyFill="1" applyBorder="1" applyAlignment="1">
      <alignment vertical="center"/>
    </xf>
    <xf numFmtId="0" fontId="44" fillId="0" borderId="0" xfId="129" applyFill="1"/>
    <xf numFmtId="0" fontId="29" fillId="0" borderId="0" xfId="129" applyFont="1" applyFill="1" applyAlignment="1">
      <alignment horizontal="center" vertical="center"/>
    </xf>
    <xf numFmtId="0" fontId="44" fillId="0" borderId="0" xfId="129" applyFill="1" applyAlignment="1">
      <alignment horizontal="center" vertical="center"/>
    </xf>
    <xf numFmtId="0" fontId="23"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3" fillId="0" borderId="11" xfId="0" applyFont="1" applyBorder="1" applyAlignment="1" applyProtection="1">
      <alignment vertical="center"/>
      <protection locked="0"/>
    </xf>
    <xf numFmtId="0" fontId="25" fillId="0" borderId="11" xfId="0" applyFont="1" applyBorder="1" applyAlignment="1" applyProtection="1">
      <alignment horizontal="center" vertical="center"/>
      <protection locked="0"/>
    </xf>
    <xf numFmtId="0" fontId="25" fillId="0" borderId="11" xfId="0" applyFont="1" applyBorder="1" applyAlignment="1" applyProtection="1">
      <alignment vertical="center"/>
      <protection locked="0"/>
    </xf>
    <xf numFmtId="0" fontId="92" fillId="0" borderId="0" xfId="0" applyFont="1" applyAlignment="1" applyProtection="1">
      <alignment vertical="center"/>
      <protection locked="0"/>
    </xf>
    <xf numFmtId="0" fontId="29" fillId="0" borderId="0" xfId="0" applyFont="1" applyAlignment="1" applyProtection="1">
      <protection locked="0"/>
    </xf>
    <xf numFmtId="0" fontId="29"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86"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8" fillId="0" borderId="0" xfId="0" applyFont="1" applyAlignment="1" applyProtection="1">
      <alignment horizontal="left" vertical="top"/>
      <protection locked="0"/>
    </xf>
    <xf numFmtId="0" fontId="29" fillId="0" borderId="0" xfId="0" applyFont="1" applyAlignment="1" applyProtection="1">
      <alignment vertical="top"/>
      <protection locked="0"/>
    </xf>
    <xf numFmtId="0" fontId="28" fillId="0" borderId="0" xfId="0" applyFont="1" applyAlignment="1" applyProtection="1">
      <alignment vertical="top"/>
      <protection locked="0"/>
    </xf>
    <xf numFmtId="0" fontId="28" fillId="0" borderId="0" xfId="0" applyFont="1" applyFill="1" applyBorder="1" applyAlignment="1" applyProtection="1">
      <alignment horizontal="left" vertical="top"/>
      <protection locked="0"/>
    </xf>
    <xf numFmtId="0" fontId="28" fillId="0" borderId="0" xfId="0" applyFont="1" applyFill="1" applyBorder="1" applyAlignment="1" applyProtection="1">
      <alignment horizontal="center" vertical="top"/>
      <protection locked="0"/>
    </xf>
    <xf numFmtId="0" fontId="86" fillId="0" borderId="0" xfId="0" applyFont="1" applyBorder="1" applyAlignment="1" applyProtection="1">
      <alignment horizontal="right" vertical="top"/>
      <protection locked="0"/>
    </xf>
    <xf numFmtId="0" fontId="29" fillId="0" borderId="0" xfId="0" applyFont="1" applyAlignment="1" applyProtection="1">
      <alignment horizontal="center"/>
      <protection locked="0"/>
    </xf>
    <xf numFmtId="0" fontId="28" fillId="0" borderId="0" xfId="0" applyFont="1" applyAlignment="1" applyProtection="1">
      <alignment vertical="center"/>
      <protection locked="0"/>
    </xf>
    <xf numFmtId="0" fontId="29" fillId="0" borderId="0" xfId="0" applyFont="1" applyAlignment="1" applyProtection="1">
      <alignment horizontal="left"/>
      <protection locked="0"/>
    </xf>
    <xf numFmtId="0" fontId="29" fillId="0" borderId="0" xfId="0" applyFont="1" applyAlignment="1" applyProtection="1">
      <protection locked="0"/>
    </xf>
    <xf numFmtId="0" fontId="28" fillId="0" borderId="0" xfId="0" applyFont="1" applyAlignment="1" applyProtection="1">
      <protection locked="0"/>
    </xf>
    <xf numFmtId="0" fontId="28" fillId="0" borderId="63" xfId="128" applyFont="1" applyBorder="1" applyAlignment="1" applyProtection="1">
      <alignment horizontal="center" vertical="center"/>
      <protection locked="0"/>
    </xf>
    <xf numFmtId="0" fontId="28" fillId="0" borderId="0" xfId="128" applyFont="1" applyBorder="1" applyAlignment="1" applyProtection="1">
      <alignment horizontal="center" vertical="center"/>
      <protection locked="0"/>
    </xf>
    <xf numFmtId="0" fontId="23" fillId="0" borderId="0" xfId="129" applyFont="1" applyBorder="1" applyAlignment="1">
      <alignment horizontal="justify" wrapText="1"/>
    </xf>
    <xf numFmtId="0" fontId="25" fillId="0" borderId="0" xfId="129" applyFont="1" applyBorder="1"/>
    <xf numFmtId="0" fontId="23" fillId="0" borderId="52" xfId="128" applyFont="1" applyBorder="1" applyAlignment="1" applyProtection="1">
      <alignment horizontal="center" vertical="center"/>
      <protection locked="0"/>
    </xf>
    <xf numFmtId="0" fontId="28" fillId="0" borderId="58" xfId="128" applyFont="1" applyBorder="1" applyAlignment="1" applyProtection="1">
      <alignment horizontal="center" vertical="center"/>
      <protection locked="0"/>
    </xf>
    <xf numFmtId="0" fontId="21" fillId="0" borderId="50" xfId="128" applyFont="1" applyBorder="1" applyAlignment="1" applyProtection="1">
      <alignment horizontal="center" vertical="center"/>
      <protection locked="0"/>
    </xf>
    <xf numFmtId="0" fontId="41" fillId="0" borderId="0" xfId="10" applyBorder="1" applyAlignment="1"/>
    <xf numFmtId="0" fontId="28" fillId="0" borderId="46" xfId="128" applyFont="1" applyBorder="1" applyAlignment="1" applyProtection="1">
      <alignment vertical="center"/>
      <protection locked="0"/>
    </xf>
    <xf numFmtId="0" fontId="23" fillId="0" borderId="46" xfId="129" applyFont="1" applyBorder="1" applyAlignment="1">
      <alignment horizontal="justify" wrapText="1"/>
    </xf>
    <xf numFmtId="0" fontId="25" fillId="0" borderId="46" xfId="129" applyFont="1" applyBorder="1"/>
    <xf numFmtId="0" fontId="23" fillId="0" borderId="47" xfId="128" applyFont="1" applyBorder="1" applyAlignment="1" applyProtection="1">
      <alignment horizontal="center" vertical="center"/>
      <protection locked="0"/>
    </xf>
    <xf numFmtId="0" fontId="28" fillId="0" borderId="92" xfId="128" applyFont="1" applyBorder="1" applyAlignment="1" applyProtection="1">
      <alignment horizontal="center" vertical="center"/>
      <protection locked="0"/>
    </xf>
    <xf numFmtId="0" fontId="28" fillId="0" borderId="57" xfId="128" applyFont="1" applyBorder="1" applyAlignment="1" applyProtection="1">
      <alignment horizontal="center" vertical="center"/>
      <protection locked="0"/>
    </xf>
    <xf numFmtId="0" fontId="44" fillId="0" borderId="0" xfId="129" applyBorder="1"/>
    <xf numFmtId="0" fontId="44" fillId="0" borderId="0" xfId="129"/>
    <xf numFmtId="0" fontId="28" fillId="0" borderId="46" xfId="129" applyNumberFormat="1" applyFont="1" applyBorder="1" applyAlignment="1">
      <alignment horizontal="right" wrapText="1"/>
    </xf>
    <xf numFmtId="0" fontId="29" fillId="0" borderId="0" xfId="129" applyFont="1" applyAlignment="1">
      <alignment horizontal="center" vertical="center"/>
    </xf>
    <xf numFmtId="0" fontId="28" fillId="0" borderId="71" xfId="129" applyFont="1" applyBorder="1" applyAlignment="1">
      <alignment horizontal="distributed" vertical="center" wrapText="1" justifyLastLine="1"/>
    </xf>
    <xf numFmtId="0" fontId="28" fillId="0" borderId="91" xfId="129" applyFont="1" applyBorder="1" applyAlignment="1">
      <alignment horizontal="distributed" vertical="center" wrapText="1" justifyLastLine="1"/>
    </xf>
    <xf numFmtId="0" fontId="28" fillId="0" borderId="56" xfId="129" applyFont="1" applyBorder="1" applyAlignment="1">
      <alignment horizontal="distributed" vertical="center" wrapText="1" justifyLastLine="1"/>
    </xf>
    <xf numFmtId="0" fontId="28" fillId="0" borderId="93" xfId="129" applyFont="1" applyBorder="1" applyAlignment="1">
      <alignment horizontal="distributed" vertical="center" wrapText="1" justifyLastLine="1"/>
    </xf>
    <xf numFmtId="0" fontId="28" fillId="0" borderId="94" xfId="130" applyFont="1" applyBorder="1" applyAlignment="1">
      <alignment horizontal="center" vertical="center"/>
    </xf>
    <xf numFmtId="0" fontId="44" fillId="0" borderId="0" xfId="129" applyAlignment="1">
      <alignment horizontal="center" vertical="center"/>
    </xf>
    <xf numFmtId="0" fontId="28" fillId="0" borderId="60" xfId="130" applyFont="1" applyBorder="1" applyAlignment="1">
      <alignment horizontal="center" vertical="center"/>
    </xf>
    <xf numFmtId="0" fontId="28" fillId="0" borderId="70" xfId="130" applyFont="1" applyBorder="1" applyAlignment="1">
      <alignment horizontal="center" vertical="center"/>
    </xf>
    <xf numFmtId="0" fontId="28" fillId="0" borderId="0" xfId="4" applyFont="1" applyAlignment="1" applyProtection="1">
      <alignment horizontal="right"/>
      <protection locked="0"/>
    </xf>
    <xf numFmtId="41" fontId="29" fillId="0" borderId="7" xfId="0" applyNumberFormat="1" applyFont="1" applyFill="1" applyBorder="1" applyAlignment="1" applyProtection="1">
      <alignment horizontal="right" vertical="center"/>
      <protection locked="0"/>
    </xf>
    <xf numFmtId="41" fontId="29" fillId="0" borderId="15" xfId="0" applyNumberFormat="1" applyFont="1" applyFill="1" applyBorder="1" applyAlignment="1" applyProtection="1">
      <alignment horizontal="right" vertical="center"/>
      <protection locked="0"/>
    </xf>
    <xf numFmtId="41" fontId="29" fillId="0" borderId="10" xfId="0" applyNumberFormat="1" applyFont="1" applyFill="1" applyBorder="1" applyAlignment="1" applyProtection="1">
      <alignment horizontal="right" vertical="center"/>
      <protection hidden="1"/>
    </xf>
    <xf numFmtId="41" fontId="29" fillId="0" borderId="4" xfId="0" applyNumberFormat="1" applyFont="1" applyFill="1" applyBorder="1" applyAlignment="1" applyProtection="1">
      <alignment horizontal="right" vertical="center"/>
      <protection locked="0"/>
    </xf>
    <xf numFmtId="41" fontId="95" fillId="0" borderId="4" xfId="0" applyNumberFormat="1" applyFont="1" applyFill="1" applyBorder="1" applyAlignment="1" applyProtection="1">
      <alignment horizontal="right" vertical="center"/>
      <protection locked="0"/>
    </xf>
    <xf numFmtId="41" fontId="95" fillId="0" borderId="8" xfId="0" applyNumberFormat="1" applyFont="1" applyFill="1" applyBorder="1" applyAlignment="1" applyProtection="1">
      <alignment horizontal="right" vertical="center"/>
      <protection locked="0"/>
    </xf>
    <xf numFmtId="41" fontId="86" fillId="0" borderId="71" xfId="0" applyNumberFormat="1" applyFont="1" applyFill="1" applyBorder="1" applyAlignment="1" applyProtection="1">
      <alignment horizontal="right" vertical="center"/>
      <protection hidden="1"/>
    </xf>
    <xf numFmtId="41" fontId="29" fillId="0" borderId="56" xfId="0" applyNumberFormat="1" applyFont="1" applyFill="1" applyBorder="1" applyAlignment="1" applyProtection="1">
      <alignment horizontal="right" vertical="center"/>
      <protection locked="0"/>
    </xf>
    <xf numFmtId="41" fontId="95" fillId="0" borderId="56" xfId="0" applyNumberFormat="1" applyFont="1" applyFill="1" applyBorder="1" applyAlignment="1" applyProtection="1">
      <alignment horizontal="right" vertical="center"/>
      <protection locked="0"/>
    </xf>
    <xf numFmtId="41" fontId="95" fillId="0" borderId="65" xfId="0" applyNumberFormat="1" applyFont="1" applyFill="1" applyBorder="1" applyAlignment="1" applyProtection="1">
      <alignment horizontal="right" vertical="center"/>
      <protection locked="0"/>
    </xf>
    <xf numFmtId="0" fontId="25" fillId="0" borderId="4" xfId="0" applyFont="1" applyBorder="1" applyAlignment="1" applyProtection="1">
      <alignment horizontal="center" vertical="center"/>
      <protection locked="0"/>
    </xf>
    <xf numFmtId="0" fontId="86" fillId="0" borderId="10" xfId="0" applyFont="1" applyBorder="1" applyAlignment="1" applyProtection="1">
      <alignment horizontal="center" vertical="center"/>
      <protection locked="0"/>
    </xf>
    <xf numFmtId="0" fontId="86" fillId="0" borderId="4" xfId="0" applyFont="1" applyBorder="1" applyAlignment="1" applyProtection="1">
      <alignment horizontal="center" vertical="center"/>
      <protection locked="0"/>
    </xf>
    <xf numFmtId="0" fontId="86" fillId="0" borderId="8" xfId="0" applyFont="1" applyBorder="1" applyAlignment="1" applyProtection="1">
      <alignment horizontal="center" vertical="center"/>
      <protection locked="0"/>
    </xf>
    <xf numFmtId="0" fontId="86" fillId="0" borderId="67" xfId="0" applyFont="1" applyBorder="1" applyAlignment="1" applyProtection="1">
      <alignment horizontal="center" vertical="center"/>
      <protection locked="0"/>
    </xf>
    <xf numFmtId="0" fontId="86" fillId="0" borderId="60" xfId="0" applyFont="1" applyBorder="1" applyAlignment="1" applyProtection="1">
      <alignment horizontal="center" vertical="center"/>
      <protection locked="0"/>
    </xf>
    <xf numFmtId="0" fontId="86" fillId="0" borderId="70" xfId="0" applyFont="1" applyBorder="1" applyAlignment="1" applyProtection="1">
      <alignment horizontal="center" vertical="center"/>
      <protection locked="0"/>
    </xf>
    <xf numFmtId="0" fontId="29" fillId="0" borderId="0" xfId="0" applyFont="1" applyAlignment="1" applyProtection="1">
      <alignment horizontal="left" vertical="top"/>
      <protection locked="0"/>
    </xf>
    <xf numFmtId="0" fontId="29" fillId="0" borderId="0" xfId="0" applyFont="1" applyFill="1" applyBorder="1" applyAlignment="1" applyProtection="1">
      <alignment horizontal="left" vertical="top"/>
      <protection locked="0"/>
    </xf>
    <xf numFmtId="0" fontId="29" fillId="0" borderId="0" xfId="0" applyFont="1" applyFill="1" applyBorder="1" applyAlignment="1" applyProtection="1">
      <alignment horizontal="center" vertical="top"/>
      <protection locked="0"/>
    </xf>
    <xf numFmtId="0" fontId="29" fillId="0" borderId="0" xfId="0" applyFont="1" applyAlignment="1" applyProtection="1">
      <alignment vertical="center"/>
      <protection locked="0"/>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1" fillId="5" borderId="30" xfId="2" applyFill="1" applyBorder="1" applyAlignment="1" applyProtection="1">
      <alignment horizontal="center" vertical="center" wrapText="1"/>
    </xf>
    <xf numFmtId="0" fontId="11" fillId="5" borderId="6" xfId="2" applyFill="1" applyBorder="1" applyAlignment="1" applyProtection="1">
      <alignment horizontal="center" vertical="center" wrapText="1"/>
    </xf>
    <xf numFmtId="0" fontId="11" fillId="5" borderId="7" xfId="2" applyFill="1" applyBorder="1" applyAlignment="1" applyProtection="1">
      <alignment horizontal="center" vertical="center" wrapText="1"/>
    </xf>
    <xf numFmtId="20" fontId="10" fillId="4" borderId="5" xfId="1" applyNumberFormat="1" applyFont="1" applyFill="1" applyBorder="1" applyAlignment="1">
      <alignment horizontal="center" vertical="center" wrapText="1"/>
    </xf>
    <xf numFmtId="20" fontId="10" fillId="4" borderId="6" xfId="1" applyNumberFormat="1" applyFont="1" applyFill="1" applyBorder="1" applyAlignment="1">
      <alignment horizontal="center" vertical="center" wrapText="1"/>
    </xf>
    <xf numFmtId="20" fontId="10" fillId="4" borderId="7" xfId="1"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31" fillId="11" borderId="4" xfId="2" applyFont="1" applyFill="1" applyBorder="1" applyAlignment="1" applyProtection="1">
      <alignment horizontal="center" vertical="center" wrapText="1"/>
    </xf>
    <xf numFmtId="0" fontId="34"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11" borderId="5" xfId="2" applyFont="1" applyFill="1" applyBorder="1" applyAlignment="1" applyProtection="1">
      <alignment horizontal="center" vertical="center" wrapText="1"/>
    </xf>
    <xf numFmtId="0" fontId="18" fillId="11" borderId="6" xfId="2" applyFont="1" applyFill="1" applyBorder="1" applyAlignment="1" applyProtection="1">
      <alignment horizontal="center" vertical="center" wrapText="1"/>
    </xf>
    <xf numFmtId="0" fontId="18" fillId="11" borderId="7" xfId="2" applyFont="1" applyFill="1" applyBorder="1" applyAlignment="1" applyProtection="1">
      <alignment horizontal="center" vertical="center" wrapText="1"/>
    </xf>
    <xf numFmtId="0" fontId="34"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8" fillId="10" borderId="5" xfId="2" applyFont="1" applyFill="1" applyBorder="1" applyAlignment="1" applyProtection="1">
      <alignment horizontal="center" vertical="center" wrapText="1"/>
    </xf>
    <xf numFmtId="0" fontId="18" fillId="10" borderId="6" xfId="2" applyFont="1" applyFill="1" applyBorder="1" applyAlignment="1" applyProtection="1">
      <alignment horizontal="center" vertical="center"/>
    </xf>
    <xf numFmtId="0" fontId="18" fillId="10" borderId="7" xfId="2" applyFont="1" applyFill="1" applyBorder="1" applyAlignment="1" applyProtection="1">
      <alignment horizontal="center" vertical="center"/>
    </xf>
    <xf numFmtId="0" fontId="9" fillId="4" borderId="1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6" xfId="0" applyFont="1" applyFill="1" applyBorder="1" applyAlignment="1">
      <alignment horizontal="center" vertical="center"/>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8" fillId="5" borderId="5" xfId="2" applyFont="1" applyFill="1" applyBorder="1" applyAlignment="1" applyProtection="1">
      <alignment horizontal="center" vertical="center" wrapText="1"/>
    </xf>
    <xf numFmtId="0" fontId="18" fillId="5" borderId="6" xfId="2" applyFont="1" applyFill="1" applyBorder="1" applyAlignment="1" applyProtection="1">
      <alignment horizontal="center" vertical="center"/>
    </xf>
    <xf numFmtId="0" fontId="18" fillId="5" borderId="7" xfId="2" applyFont="1" applyFill="1" applyBorder="1" applyAlignment="1" applyProtection="1">
      <alignment horizontal="center" vertical="center"/>
    </xf>
    <xf numFmtId="0" fontId="10" fillId="0" borderId="0"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6" fillId="0" borderId="11"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1" fillId="6" borderId="5" xfId="2" applyFill="1" applyBorder="1" applyAlignment="1" applyProtection="1">
      <alignment horizontal="center" vertical="center" wrapText="1"/>
    </xf>
    <xf numFmtId="0" fontId="11" fillId="6" borderId="6" xfId="2" applyFill="1" applyBorder="1" applyAlignment="1" applyProtection="1">
      <alignment horizontal="center" vertical="center"/>
    </xf>
    <xf numFmtId="0" fontId="11" fillId="6" borderId="7" xfId="2" applyFill="1" applyBorder="1" applyAlignment="1" applyProtection="1">
      <alignment horizontal="center" vertical="center"/>
    </xf>
    <xf numFmtId="0" fontId="10" fillId="0" borderId="4"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6" fillId="0" borderId="13" xfId="0" applyFont="1" applyFill="1" applyBorder="1" applyAlignment="1">
      <alignment vertical="top" wrapText="1"/>
    </xf>
    <xf numFmtId="0" fontId="16" fillId="0" borderId="12" xfId="0" applyFont="1" applyFill="1" applyBorder="1" applyAlignment="1">
      <alignment vertical="top" wrapText="1"/>
    </xf>
    <xf numFmtId="0" fontId="16" fillId="0" borderId="12" xfId="0" applyFont="1" applyFill="1" applyBorder="1" applyAlignment="1">
      <alignment horizontal="left" vertical="center" wrapText="1"/>
    </xf>
    <xf numFmtId="0" fontId="18" fillId="7" borderId="5" xfId="2" applyFont="1" applyFill="1" applyBorder="1" applyAlignment="1" applyProtection="1">
      <alignment horizontal="center" vertical="center" wrapText="1"/>
    </xf>
    <xf numFmtId="0" fontId="18" fillId="7" borderId="6" xfId="2" applyFont="1" applyFill="1" applyBorder="1" applyAlignment="1" applyProtection="1">
      <alignment horizontal="center" vertical="center"/>
    </xf>
    <xf numFmtId="0" fontId="18" fillId="7" borderId="7" xfId="2" applyFont="1" applyFill="1" applyBorder="1" applyAlignment="1" applyProtection="1">
      <alignment horizontal="center" vertical="center"/>
    </xf>
    <xf numFmtId="0" fontId="16" fillId="0" borderId="17" xfId="0" applyFont="1" applyFill="1" applyBorder="1" applyAlignment="1">
      <alignment vertical="top" wrapText="1"/>
    </xf>
    <xf numFmtId="0" fontId="16" fillId="0" borderId="0" xfId="0" applyFont="1" applyFill="1" applyBorder="1" applyAlignment="1">
      <alignment vertical="top" wrapText="1"/>
    </xf>
    <xf numFmtId="0" fontId="16" fillId="0" borderId="0" xfId="0" applyFont="1" applyFill="1" applyBorder="1" applyAlignment="1">
      <alignment vertical="center" wrapText="1"/>
    </xf>
    <xf numFmtId="0" fontId="10" fillId="4" borderId="4" xfId="0" applyFont="1" applyFill="1" applyBorder="1" applyAlignment="1">
      <alignment horizontal="center" vertical="center" wrapText="1"/>
    </xf>
    <xf numFmtId="0" fontId="18" fillId="11" borderId="6" xfId="2" applyFont="1" applyFill="1" applyBorder="1" applyAlignment="1" applyProtection="1">
      <alignment horizontal="center" vertical="center"/>
    </xf>
    <xf numFmtId="0" fontId="18" fillId="11" borderId="7" xfId="2" applyFont="1" applyFill="1" applyBorder="1" applyAlignment="1" applyProtection="1">
      <alignment horizontal="center" vertical="center"/>
    </xf>
    <xf numFmtId="0" fontId="18" fillId="9" borderId="5" xfId="2" applyFont="1" applyFill="1" applyBorder="1" applyAlignment="1" applyProtection="1">
      <alignment horizontal="center" vertical="center" wrapText="1"/>
    </xf>
    <xf numFmtId="0" fontId="18" fillId="9" borderId="6" xfId="2" applyFont="1" applyFill="1" applyBorder="1" applyAlignment="1" applyProtection="1">
      <alignment horizontal="center" vertical="center"/>
    </xf>
    <xf numFmtId="0" fontId="18" fillId="9" borderId="7" xfId="2" applyFont="1" applyFill="1" applyBorder="1" applyAlignment="1" applyProtection="1">
      <alignment horizontal="center" vertical="center"/>
    </xf>
    <xf numFmtId="0" fontId="18" fillId="5" borderId="6" xfId="2" applyFont="1" applyFill="1" applyBorder="1" applyAlignment="1" applyProtection="1">
      <alignment horizontal="center" vertical="center" wrapText="1"/>
    </xf>
    <xf numFmtId="0" fontId="18" fillId="5" borderId="7" xfId="2" applyFont="1" applyFill="1" applyBorder="1" applyAlignment="1" applyProtection="1">
      <alignment horizontal="center" vertical="center" wrapText="1"/>
    </xf>
    <xf numFmtId="0" fontId="18" fillId="8" borderId="5" xfId="2" applyFont="1" applyFill="1" applyBorder="1" applyAlignment="1" applyProtection="1">
      <alignment horizontal="center" vertical="center" wrapText="1"/>
    </xf>
    <xf numFmtId="0" fontId="18" fillId="8" borderId="6" xfId="2" applyFont="1" applyFill="1" applyBorder="1" applyAlignment="1" applyProtection="1">
      <alignment horizontal="center" vertical="center" wrapText="1"/>
    </xf>
    <xf numFmtId="0" fontId="18" fillId="8" borderId="7" xfId="2" applyFont="1" applyFill="1" applyBorder="1" applyAlignment="1" applyProtection="1">
      <alignment horizontal="center" vertical="center" wrapText="1"/>
    </xf>
    <xf numFmtId="0" fontId="19" fillId="0" borderId="40" xfId="0" quotePrefix="1" applyFont="1" applyBorder="1" applyAlignment="1">
      <alignment horizontal="center" vertical="center"/>
    </xf>
    <xf numFmtId="0" fontId="19" fillId="0" borderId="41" xfId="0" quotePrefix="1"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2" xfId="126" applyFont="1" applyBorder="1" applyAlignment="1">
      <alignment horizontal="center" vertical="center"/>
    </xf>
    <xf numFmtId="0" fontId="19" fillId="0" borderId="44" xfId="126" applyFont="1" applyBorder="1" applyAlignment="1">
      <alignment horizontal="center" vertical="center"/>
    </xf>
    <xf numFmtId="0" fontId="19" fillId="0" borderId="43" xfId="126" applyFont="1" applyBorder="1" applyAlignment="1">
      <alignment horizontal="center" vertical="center"/>
    </xf>
    <xf numFmtId="0" fontId="19" fillId="0" borderId="45" xfId="0" applyFont="1" applyBorder="1" applyAlignment="1">
      <alignment horizontal="center" vertical="center"/>
    </xf>
    <xf numFmtId="0" fontId="19" fillId="0" borderId="47" xfId="0" applyFont="1" applyBorder="1" applyAlignment="1">
      <alignment horizontal="center" vertical="center"/>
    </xf>
    <xf numFmtId="0" fontId="19" fillId="0" borderId="46" xfId="0" applyFont="1" applyBorder="1" applyAlignment="1">
      <alignment horizontal="center" vertical="center"/>
    </xf>
    <xf numFmtId="0" fontId="73" fillId="0" borderId="0" xfId="0" applyFont="1" applyAlignment="1">
      <alignment horizontal="center" vertical="center"/>
    </xf>
    <xf numFmtId="0" fontId="25" fillId="0" borderId="46"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48"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7" xfId="0" applyFont="1" applyBorder="1" applyAlignment="1">
      <alignment horizontal="center" vertical="center" wrapText="1"/>
    </xf>
    <xf numFmtId="0" fontId="76" fillId="0" borderId="58" xfId="0" applyFont="1" applyBorder="1" applyAlignment="1">
      <alignment horizontal="center" vertical="center"/>
    </xf>
    <xf numFmtId="0" fontId="76" fillId="0" borderId="50" xfId="0" applyFont="1" applyBorder="1" applyAlignment="1">
      <alignment horizontal="center" vertical="center"/>
    </xf>
    <xf numFmtId="0" fontId="23" fillId="0" borderId="59" xfId="0" applyFont="1" applyBorder="1" applyAlignment="1">
      <alignment horizontal="center" vertical="center" wrapText="1"/>
    </xf>
    <xf numFmtId="0" fontId="23" fillId="0" borderId="6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6" xfId="0" applyFont="1" applyBorder="1" applyAlignment="1">
      <alignment horizontal="center" vertical="center" wrapText="1"/>
    </xf>
    <xf numFmtId="0" fontId="23" fillId="0" borderId="35" xfId="0" applyFont="1" applyBorder="1" applyAlignment="1">
      <alignment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69" xfId="0" applyFont="1" applyBorder="1" applyAlignment="1">
      <alignment vertical="center"/>
    </xf>
    <xf numFmtId="0" fontId="23" fillId="0" borderId="70" xfId="0" applyFont="1" applyBorder="1" applyAlignment="1">
      <alignment vertical="center"/>
    </xf>
    <xf numFmtId="0" fontId="23" fillId="0" borderId="18"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5" xfId="0" applyFont="1" applyBorder="1" applyAlignment="1">
      <alignment vertical="center"/>
    </xf>
    <xf numFmtId="0" fontId="23" fillId="0" borderId="67" xfId="0" applyFont="1" applyBorder="1" applyAlignment="1">
      <alignment vertical="center"/>
    </xf>
    <xf numFmtId="0" fontId="23" fillId="0" borderId="13" xfId="0" applyFont="1" applyBorder="1" applyAlignment="1">
      <alignment vertical="center"/>
    </xf>
    <xf numFmtId="0" fontId="23" fillId="0" borderId="62" xfId="0" applyFont="1" applyBorder="1" applyAlignment="1">
      <alignment vertical="center"/>
    </xf>
    <xf numFmtId="0" fontId="23" fillId="0" borderId="8" xfId="0" applyFont="1" applyBorder="1" applyAlignment="1">
      <alignment vertical="center"/>
    </xf>
    <xf numFmtId="0" fontId="23" fillId="0" borderId="60" xfId="0" applyFont="1" applyBorder="1" applyAlignment="1">
      <alignment vertical="center"/>
    </xf>
    <xf numFmtId="0" fontId="23" fillId="0" borderId="54" xfId="0" applyFont="1" applyBorder="1" applyAlignment="1">
      <alignment vertical="center"/>
    </xf>
    <xf numFmtId="0" fontId="23" fillId="0" borderId="14"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79" fillId="0" borderId="44" xfId="0" applyFont="1" applyBorder="1" applyAlignment="1">
      <alignment horizontal="center" vertical="center"/>
    </xf>
    <xf numFmtId="0" fontId="21" fillId="0" borderId="0" xfId="0" applyFont="1" applyAlignment="1">
      <alignment horizontal="center" vertical="center"/>
    </xf>
    <xf numFmtId="0" fontId="28" fillId="0" borderId="46" xfId="0" applyFont="1" applyBorder="1" applyAlignment="1">
      <alignment horizontal="right" vertical="center"/>
    </xf>
    <xf numFmtId="0" fontId="23" fillId="0" borderId="44"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2" xfId="0" applyFont="1" applyBorder="1" applyAlignment="1">
      <alignment horizontal="center" vertical="center" wrapText="1"/>
    </xf>
    <xf numFmtId="0" fontId="23" fillId="0" borderId="45" xfId="0" applyFont="1" applyBorder="1" applyAlignment="1">
      <alignment horizontal="center" vertical="center"/>
    </xf>
    <xf numFmtId="0" fontId="23" fillId="0" borderId="64" xfId="0" applyFont="1" applyBorder="1" applyAlignment="1">
      <alignment horizontal="center" vertical="center"/>
    </xf>
    <xf numFmtId="0" fontId="23" fillId="0" borderId="66" xfId="0" applyFont="1" applyBorder="1" applyAlignment="1">
      <alignment horizontal="center" vertical="center"/>
    </xf>
    <xf numFmtId="0" fontId="23" fillId="0" borderId="0" xfId="34" applyFont="1" applyAlignment="1" applyProtection="1">
      <alignment horizontal="left" vertical="center"/>
      <protection locked="0"/>
    </xf>
    <xf numFmtId="0" fontId="23" fillId="0" borderId="79" xfId="34" applyFont="1" applyBorder="1" applyAlignment="1" applyProtection="1">
      <alignment horizontal="distributed" vertical="center"/>
      <protection locked="0"/>
    </xf>
    <xf numFmtId="0" fontId="23" fillId="0" borderId="80" xfId="34" applyFont="1" applyBorder="1" applyAlignment="1" applyProtection="1">
      <alignment horizontal="distributed" vertical="center"/>
      <protection locked="0"/>
    </xf>
    <xf numFmtId="0" fontId="28" fillId="0" borderId="72" xfId="34" applyFont="1" applyBorder="1" applyAlignment="1">
      <alignment horizontal="center" vertical="center" shrinkToFit="1"/>
    </xf>
    <xf numFmtId="0" fontId="28" fillId="0" borderId="72" xfId="34" applyFont="1" applyBorder="1" applyAlignment="1">
      <alignment horizontal="center" vertical="center"/>
    </xf>
    <xf numFmtId="0" fontId="28" fillId="0" borderId="73" xfId="34" applyFont="1" applyBorder="1" applyAlignment="1">
      <alignment horizontal="left" vertical="center"/>
    </xf>
    <xf numFmtId="0" fontId="79" fillId="0" borderId="0" xfId="34" applyFont="1" applyAlignment="1">
      <alignment horizontal="center" vertical="center"/>
    </xf>
    <xf numFmtId="0" fontId="23" fillId="0" borderId="0" xfId="34" applyFont="1" applyAlignment="1" applyProtection="1">
      <alignment horizontal="center" vertical="center"/>
      <protection locked="0"/>
    </xf>
    <xf numFmtId="0" fontId="23" fillId="0" borderId="76" xfId="34" applyFont="1" applyBorder="1" applyAlignment="1" applyProtection="1">
      <alignment horizontal="distributed" vertical="center"/>
      <protection locked="0"/>
    </xf>
    <xf numFmtId="0" fontId="23" fillId="0" borderId="77" xfId="34" applyFont="1" applyBorder="1" applyAlignment="1" applyProtection="1">
      <alignment horizontal="distributed" vertical="center"/>
      <protection locked="0"/>
    </xf>
    <xf numFmtId="0" fontId="23" fillId="0" borderId="78" xfId="34" applyFont="1" applyBorder="1" applyAlignment="1" applyProtection="1">
      <alignment horizontal="distributed" vertical="center"/>
      <protection locked="0"/>
    </xf>
    <xf numFmtId="0" fontId="28" fillId="0" borderId="0" xfId="4" applyFont="1" applyAlignment="1" applyProtection="1">
      <alignment horizontal="right"/>
      <protection locked="0"/>
    </xf>
    <xf numFmtId="0" fontId="28" fillId="0" borderId="0" xfId="4" applyFont="1" applyAlignment="1" applyProtection="1">
      <alignment horizontal="left"/>
      <protection locked="0"/>
    </xf>
    <xf numFmtId="0" fontId="29" fillId="0" borderId="0" xfId="4" applyFont="1" applyAlignme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87"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91" xfId="4" applyFont="1" applyBorder="1" applyAlignment="1" applyProtection="1">
      <alignment horizontal="center" vertical="center"/>
      <protection locked="0"/>
    </xf>
    <xf numFmtId="0" fontId="3" fillId="0" borderId="88"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89" xfId="4" applyFont="1" applyBorder="1" applyAlignment="1" applyProtection="1">
      <alignment horizontal="center" vertical="center"/>
      <protection locked="0"/>
    </xf>
    <xf numFmtId="0" fontId="3" fillId="0" borderId="90"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2" fillId="0" borderId="4" xfId="4" applyFont="1" applyBorder="1" applyAlignment="1" applyProtection="1">
      <alignment horizontal="center" vertical="center"/>
      <protection locked="0"/>
    </xf>
    <xf numFmtId="0" fontId="84" fillId="0" borderId="12" xfId="4" applyFont="1" applyBorder="1" applyAlignment="1" applyProtection="1">
      <alignment horizontal="center" vertical="center"/>
      <protection locked="0"/>
    </xf>
    <xf numFmtId="0" fontId="14" fillId="0" borderId="12" xfId="4" applyBorder="1" applyAlignment="1">
      <alignment horizontal="center" vertical="center"/>
    </xf>
    <xf numFmtId="0" fontId="4" fillId="0" borderId="0" xfId="4" applyFont="1" applyBorder="1" applyAlignment="1" applyProtection="1">
      <alignment horizontal="left" vertical="center"/>
      <protection locked="0"/>
    </xf>
    <xf numFmtId="0" fontId="28" fillId="0" borderId="0" xfId="4" applyFont="1" applyBorder="1" applyAlignment="1" applyProtection="1">
      <alignment horizontal="right"/>
      <protection locked="0"/>
    </xf>
    <xf numFmtId="0" fontId="28" fillId="0" borderId="12" xfId="0" applyFont="1" applyFill="1" applyBorder="1" applyAlignment="1" applyProtection="1">
      <alignment horizontal="right" vertical="center"/>
      <protection locked="0"/>
    </xf>
    <xf numFmtId="0" fontId="28" fillId="0" borderId="0" xfId="0" applyFont="1" applyFill="1" applyAlignment="1" applyProtection="1">
      <alignment horizontal="left" vertical="center"/>
      <protection locked="0"/>
    </xf>
    <xf numFmtId="0" fontId="28" fillId="0" borderId="0" xfId="0" applyFont="1" applyAlignment="1" applyProtection="1">
      <alignment horizontal="left"/>
      <protection locked="0"/>
    </xf>
    <xf numFmtId="0" fontId="14" fillId="0" borderId="0" xfId="0" applyFont="1">
      <alignment vertical="center"/>
    </xf>
    <xf numFmtId="0" fontId="87" fillId="0" borderId="12" xfId="0" applyFont="1" applyFill="1" applyBorder="1" applyAlignment="1" applyProtection="1">
      <alignment horizontal="center" vertical="center"/>
      <protection locked="0"/>
    </xf>
    <xf numFmtId="0" fontId="88" fillId="0" borderId="12"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4"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protection locked="0"/>
    </xf>
    <xf numFmtId="0" fontId="28" fillId="0" borderId="13"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xf numFmtId="0" fontId="28" fillId="0" borderId="0" xfId="0" applyFont="1" applyFill="1">
      <alignment vertical="center"/>
    </xf>
    <xf numFmtId="0" fontId="28" fillId="0" borderId="8" xfId="129" applyFont="1" applyFill="1" applyBorder="1" applyAlignment="1">
      <alignment horizontal="distributed" vertical="center" wrapText="1" justifyLastLine="1"/>
    </xf>
    <xf numFmtId="0" fontId="28" fillId="0" borderId="9" xfId="129" applyFont="1" applyFill="1" applyBorder="1" applyAlignment="1">
      <alignment horizontal="distributed" vertical="center" wrapText="1" justifyLastLine="1"/>
    </xf>
    <xf numFmtId="0" fontId="28" fillId="0" borderId="12" xfId="0" applyFont="1" applyFill="1" applyBorder="1" applyAlignment="1" applyProtection="1">
      <alignment horizontal="left" vertical="center"/>
      <protection locked="0"/>
    </xf>
    <xf numFmtId="0" fontId="0" fillId="0" borderId="12" xfId="0" applyBorder="1" applyAlignment="1">
      <alignment horizontal="left" vertical="center"/>
    </xf>
    <xf numFmtId="0" fontId="28" fillId="0" borderId="12" xfId="0" applyFont="1" applyFill="1" applyBorder="1" applyAlignment="1">
      <alignment horizontal="right" vertical="center"/>
    </xf>
    <xf numFmtId="0" fontId="0" fillId="0" borderId="0" xfId="0" applyAlignment="1">
      <alignment horizontal="left" vertical="center"/>
    </xf>
    <xf numFmtId="0" fontId="28" fillId="0" borderId="0" xfId="0" applyFont="1" applyFill="1" applyAlignment="1">
      <alignment horizontal="left" vertical="center"/>
    </xf>
    <xf numFmtId="0" fontId="28" fillId="0" borderId="0" xfId="0" applyFont="1" applyAlignment="1" applyProtection="1">
      <alignment horizontal="left" wrapText="1"/>
      <protection locked="0"/>
    </xf>
    <xf numFmtId="0" fontId="14" fillId="0" borderId="0" xfId="0" applyFont="1" applyAlignment="1">
      <alignment vertical="center" wrapText="1"/>
    </xf>
    <xf numFmtId="0" fontId="0" fillId="0" borderId="0" xfId="0" applyAlignment="1">
      <alignment vertical="center" wrapText="1"/>
    </xf>
    <xf numFmtId="0" fontId="28" fillId="0" borderId="14" xfId="129" applyFont="1" applyFill="1" applyBorder="1" applyAlignment="1">
      <alignment horizontal="center" vertical="center" wrapText="1"/>
    </xf>
    <xf numFmtId="0" fontId="28" fillId="0" borderId="18" xfId="129" applyFont="1" applyFill="1" applyBorder="1" applyAlignment="1">
      <alignment horizontal="center" vertical="center" wrapText="1"/>
    </xf>
    <xf numFmtId="0" fontId="28" fillId="0" borderId="16" xfId="129" applyFont="1" applyFill="1" applyBorder="1" applyAlignment="1">
      <alignment horizontal="center" vertical="center" wrapText="1"/>
    </xf>
    <xf numFmtId="0" fontId="28" fillId="0" borderId="14" xfId="129" applyFont="1" applyFill="1" applyBorder="1" applyAlignment="1">
      <alignment horizontal="center" vertical="center" wrapText="1" justifyLastLine="1"/>
    </xf>
    <xf numFmtId="0" fontId="28" fillId="0" borderId="18" xfId="129" applyFont="1" applyFill="1" applyBorder="1" applyAlignment="1">
      <alignment horizontal="center" vertical="center" wrapText="1" justifyLastLine="1"/>
    </xf>
    <xf numFmtId="0" fontId="28" fillId="0" borderId="16" xfId="129" applyFont="1" applyFill="1" applyBorder="1" applyAlignment="1">
      <alignment horizontal="center" vertical="center" wrapText="1" justifyLastLine="1"/>
    </xf>
    <xf numFmtId="0" fontId="28" fillId="0" borderId="10" xfId="129" applyFont="1" applyFill="1" applyBorder="1" applyAlignment="1">
      <alignment horizontal="distributed" vertical="center" wrapText="1" justifyLastLine="1"/>
    </xf>
    <xf numFmtId="0" fontId="28" fillId="0" borderId="4" xfId="128" applyFont="1" applyFill="1" applyBorder="1" applyAlignment="1" applyProtection="1">
      <alignment horizontal="center" vertical="center"/>
      <protection locked="0"/>
    </xf>
    <xf numFmtId="0" fontId="89" fillId="0" borderId="8" xfId="0" applyFont="1" applyFill="1" applyBorder="1" applyAlignment="1">
      <alignment horizontal="center" vertical="center" shrinkToFit="1"/>
    </xf>
    <xf numFmtId="0" fontId="89" fillId="0" borderId="10" xfId="0" applyFont="1" applyFill="1" applyBorder="1" applyAlignment="1">
      <alignment horizontal="center" vertical="center" shrinkToFit="1"/>
    </xf>
    <xf numFmtId="49" fontId="87" fillId="0" borderId="0" xfId="129" applyNumberFormat="1" applyFont="1" applyFill="1" applyAlignment="1">
      <alignment horizontal="center" vertical="center" wrapText="1"/>
    </xf>
    <xf numFmtId="0" fontId="87" fillId="0" borderId="0" xfId="129" applyNumberFormat="1" applyFont="1" applyFill="1" applyAlignment="1">
      <alignment horizontal="center" vertical="center" wrapText="1"/>
    </xf>
    <xf numFmtId="0" fontId="28" fillId="0" borderId="11" xfId="129" applyNumberFormat="1" applyFont="1" applyFill="1" applyBorder="1" applyAlignment="1">
      <alignment horizontal="right"/>
    </xf>
    <xf numFmtId="0" fontId="28" fillId="0" borderId="0" xfId="0" applyFont="1" applyAlignment="1" applyProtection="1">
      <protection locked="0"/>
    </xf>
    <xf numFmtId="0" fontId="23" fillId="0" borderId="4"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91"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86" fillId="0" borderId="67"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86" fillId="0" borderId="16"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86" fillId="0" borderId="49"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86" fillId="0" borderId="90" xfId="0" applyFont="1" applyBorder="1" applyAlignment="1" applyProtection="1">
      <alignment horizontal="center" vertical="center"/>
      <protection locked="0"/>
    </xf>
    <xf numFmtId="0" fontId="29" fillId="0" borderId="0" xfId="0" applyFont="1" applyAlignment="1" applyProtection="1">
      <alignment horizontal="right"/>
      <protection locked="0"/>
    </xf>
    <xf numFmtId="0" fontId="28" fillId="0" borderId="0" xfId="0" applyFont="1" applyAlignment="1" applyProtection="1">
      <alignment horizontal="right"/>
      <protection locked="0"/>
    </xf>
    <xf numFmtId="0" fontId="29" fillId="0" borderId="0" xfId="0" applyFont="1" applyAlignment="1" applyProtection="1">
      <alignment horizontal="left"/>
      <protection locked="0"/>
    </xf>
    <xf numFmtId="0" fontId="29" fillId="0" borderId="0" xfId="0" applyFont="1" applyAlignment="1" applyProtection="1">
      <protection locked="0"/>
    </xf>
    <xf numFmtId="49" fontId="93" fillId="0" borderId="0" xfId="129" applyNumberFormat="1" applyFont="1" applyAlignment="1">
      <alignment horizontal="center" vertical="center" wrapText="1"/>
    </xf>
    <xf numFmtId="0" fontId="94" fillId="0" borderId="0" xfId="129" applyNumberFormat="1" applyFont="1" applyAlignment="1">
      <alignment horizontal="center" vertical="center" wrapText="1"/>
    </xf>
    <xf numFmtId="0" fontId="23" fillId="0" borderId="46" xfId="129" applyNumberFormat="1" applyFont="1" applyBorder="1" applyAlignment="1">
      <alignment horizontal="center" wrapText="1"/>
    </xf>
    <xf numFmtId="0" fontId="28" fillId="0" borderId="43" xfId="129" applyFont="1" applyBorder="1" applyAlignment="1">
      <alignment horizontal="center" vertical="center" wrapText="1"/>
    </xf>
    <xf numFmtId="0" fontId="28" fillId="0" borderId="47" xfId="129" applyFont="1" applyBorder="1" applyAlignment="1">
      <alignment horizontal="center" vertical="center" wrapText="1"/>
    </xf>
    <xf numFmtId="0" fontId="28" fillId="0" borderId="48" xfId="129" applyFont="1" applyBorder="1" applyAlignment="1">
      <alignment horizontal="center" vertical="center" wrapText="1"/>
    </xf>
    <xf numFmtId="0" fontId="28" fillId="0" borderId="55" xfId="129" applyFont="1" applyBorder="1" applyAlignment="1">
      <alignment horizontal="center" vertical="center" wrapText="1"/>
    </xf>
    <xf numFmtId="0" fontId="28" fillId="0" borderId="89" xfId="129" applyFont="1" applyBorder="1" applyAlignment="1">
      <alignment horizontal="distributed" vertical="center" wrapText="1" justifyLastLine="1"/>
    </xf>
    <xf numFmtId="0" fontId="28" fillId="0" borderId="90" xfId="129" applyFont="1" applyBorder="1" applyAlignment="1">
      <alignment horizontal="distributed" vertical="center" wrapText="1" justifyLastLine="1"/>
    </xf>
    <xf numFmtId="0" fontId="28" fillId="0" borderId="88" xfId="129" applyFont="1" applyBorder="1" applyAlignment="1">
      <alignment horizontal="distributed" vertical="center" wrapText="1" justifyLastLine="1"/>
    </xf>
    <xf numFmtId="0" fontId="89" fillId="0" borderId="8" xfId="0" applyFont="1" applyBorder="1" applyAlignment="1" applyProtection="1">
      <alignment horizontal="center" vertical="center"/>
      <protection locked="0"/>
    </xf>
    <xf numFmtId="0" fontId="96" fillId="0" borderId="10" xfId="0" applyFont="1" applyBorder="1" applyAlignment="1" applyProtection="1">
      <alignment horizontal="center" vertical="center"/>
      <protection locked="0"/>
    </xf>
    <xf numFmtId="0" fontId="97" fillId="0" borderId="12" xfId="0" applyFont="1" applyBorder="1" applyAlignment="1" applyProtection="1">
      <alignment horizontal="center" vertical="center"/>
      <protection locked="0"/>
    </xf>
    <xf numFmtId="0" fontId="85" fillId="0" borderId="46" xfId="0" applyFont="1" applyBorder="1" applyAlignment="1" applyProtection="1">
      <alignment horizontal="center" vertical="center"/>
      <protection locked="0"/>
    </xf>
    <xf numFmtId="0" fontId="86" fillId="0" borderId="43" xfId="0" applyFont="1" applyBorder="1" applyAlignment="1" applyProtection="1">
      <alignment horizontal="center" vertical="center"/>
      <protection locked="0"/>
    </xf>
    <xf numFmtId="0" fontId="86" fillId="0" borderId="87" xfId="0" applyFont="1" applyBorder="1" applyAlignment="1" applyProtection="1">
      <alignment horizontal="center" vertical="center"/>
      <protection locked="0"/>
    </xf>
    <xf numFmtId="0" fontId="86" fillId="0" borderId="88" xfId="0" applyFont="1" applyBorder="1" applyAlignment="1" applyProtection="1">
      <alignment horizontal="center" vertical="center"/>
      <protection locked="0"/>
    </xf>
    <xf numFmtId="0" fontId="86" fillId="0" borderId="89" xfId="0" applyFont="1" applyBorder="1" applyAlignment="1" applyProtection="1">
      <alignment horizontal="center" vertical="center"/>
      <protection locked="0"/>
    </xf>
    <xf numFmtId="0" fontId="82" fillId="0" borderId="4" xfId="0" applyFont="1" applyBorder="1" applyAlignment="1" applyProtection="1">
      <alignment horizontal="center"/>
      <protection locked="0"/>
    </xf>
    <xf numFmtId="0" fontId="83" fillId="0" borderId="0" xfId="0" applyFont="1" applyAlignment="1" applyProtection="1">
      <protection locked="0"/>
    </xf>
    <xf numFmtId="187" fontId="82" fillId="4" borderId="0" xfId="0" applyNumberFormat="1" applyFont="1" applyFill="1" applyAlignment="1" applyProtection="1">
      <protection locked="0"/>
    </xf>
    <xf numFmtId="187" fontId="23" fillId="4" borderId="4" xfId="0" applyNumberFormat="1" applyFont="1" applyFill="1" applyBorder="1" applyAlignment="1" applyProtection="1">
      <alignment horizontal="center"/>
      <protection locked="0"/>
    </xf>
    <xf numFmtId="187" fontId="82" fillId="4" borderId="4" xfId="0"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23" fillId="0" borderId="11" xfId="0" applyFont="1" applyBorder="1" applyAlignment="1" applyProtection="1">
      <protection locked="0"/>
    </xf>
    <xf numFmtId="187" fontId="82" fillId="4" borderId="11" xfId="0" applyNumberFormat="1" applyFont="1" applyFill="1" applyBorder="1" applyAlignment="1" applyProtection="1">
      <protection locked="0"/>
    </xf>
    <xf numFmtId="187" fontId="98" fillId="4" borderId="4" xfId="0" applyNumberFormat="1" applyFont="1" applyFill="1" applyBorder="1" applyAlignment="1" applyProtection="1">
      <alignment horizontal="center"/>
      <protection locked="0"/>
    </xf>
    <xf numFmtId="183" fontId="99" fillId="0" borderId="0" xfId="0" applyNumberFormat="1" applyFont="1" applyAlignment="1" applyProtection="1">
      <alignment horizontal="center" vertical="center"/>
      <protection locked="0"/>
    </xf>
    <xf numFmtId="183" fontId="101" fillId="0" borderId="0" xfId="0" applyNumberFormat="1" applyFont="1" applyAlignment="1" applyProtection="1">
      <alignment horizontal="center" vertical="center"/>
      <protection locked="0"/>
    </xf>
    <xf numFmtId="0" fontId="23" fillId="0" borderId="11" xfId="0" applyFont="1" applyBorder="1" applyAlignment="1" applyProtection="1">
      <alignment horizontal="center" vertical="top"/>
      <protection locked="0"/>
    </xf>
    <xf numFmtId="0" fontId="25" fillId="0" borderId="11" xfId="0" applyFont="1" applyBorder="1" applyAlignment="1" applyProtection="1">
      <alignment horizontal="center" vertical="top"/>
      <protection locked="0"/>
    </xf>
    <xf numFmtId="187" fontId="23" fillId="4" borderId="11" xfId="0" applyNumberFormat="1" applyFont="1" applyFill="1" applyBorder="1" applyAlignment="1" applyProtection="1">
      <alignment horizontal="center" vertical="top"/>
      <protection locked="0"/>
    </xf>
    <xf numFmtId="187" fontId="25" fillId="4" borderId="11" xfId="0" applyNumberFormat="1" applyFont="1" applyFill="1" applyBorder="1" applyAlignment="1" applyProtection="1">
      <alignment horizontal="left" vertical="center"/>
      <protection locked="0"/>
    </xf>
    <xf numFmtId="187" fontId="23" fillId="4" borderId="11" xfId="0" applyNumberFormat="1" applyFont="1" applyFill="1" applyBorder="1" applyAlignment="1" applyProtection="1">
      <alignment horizontal="center" vertical="center"/>
      <protection locked="0"/>
    </xf>
    <xf numFmtId="0" fontId="25" fillId="0" borderId="12" xfId="0" applyFont="1" applyBorder="1" applyAlignment="1" applyProtection="1">
      <alignment vertical="center"/>
      <protection locked="0"/>
    </xf>
    <xf numFmtId="0" fontId="30" fillId="0" borderId="12" xfId="0" applyFont="1" applyBorder="1" applyAlignment="1" applyProtection="1">
      <alignment vertical="center"/>
      <protection locked="0"/>
    </xf>
    <xf numFmtId="0" fontId="30" fillId="0" borderId="14" xfId="0" applyFont="1" applyBorder="1" applyAlignment="1" applyProtection="1">
      <alignment vertical="center"/>
      <protection locked="0"/>
    </xf>
    <xf numFmtId="187" fontId="23" fillId="4" borderId="8" xfId="0" applyNumberFormat="1" applyFont="1" applyFill="1" applyBorder="1" applyAlignment="1" applyProtection="1">
      <alignment horizontal="center"/>
      <protection locked="0"/>
    </xf>
    <xf numFmtId="187" fontId="23" fillId="4" borderId="10" xfId="0" applyNumberFormat="1" applyFont="1" applyFill="1" applyBorder="1" applyAlignment="1" applyProtection="1">
      <alignment horizontal="center"/>
      <protection locked="0"/>
    </xf>
    <xf numFmtId="187" fontId="23" fillId="4" borderId="8" xfId="0" applyNumberFormat="1" applyFont="1" applyFill="1" applyBorder="1" applyAlignment="1" applyProtection="1">
      <alignment horizontal="right"/>
      <protection locked="0"/>
    </xf>
    <xf numFmtId="187" fontId="23" fillId="4" borderId="10" xfId="0" applyNumberFormat="1" applyFont="1" applyFill="1" applyBorder="1" applyAlignment="1" applyProtection="1">
      <alignment horizontal="left"/>
      <protection locked="0"/>
    </xf>
    <xf numFmtId="187" fontId="23" fillId="4" borderId="9" xfId="0" applyNumberFormat="1" applyFont="1" applyFill="1" applyBorder="1" applyAlignment="1" applyProtection="1">
      <alignment horizontal="left"/>
      <protection locked="0"/>
    </xf>
    <xf numFmtId="0" fontId="30" fillId="0" borderId="11" xfId="0" applyFont="1" applyBorder="1" applyAlignment="1" applyProtection="1">
      <alignment vertical="center"/>
      <protection locked="0"/>
    </xf>
    <xf numFmtId="0" fontId="30" fillId="0" borderId="16" xfId="0" applyFont="1" applyBorder="1" applyAlignment="1" applyProtection="1">
      <alignment vertical="center"/>
      <protection locked="0"/>
    </xf>
    <xf numFmtId="187" fontId="23" fillId="4" borderId="8" xfId="0" applyNumberFormat="1" applyFont="1" applyFill="1" applyBorder="1" applyAlignment="1" applyProtection="1">
      <alignment horizontal="center"/>
      <protection locked="0"/>
    </xf>
    <xf numFmtId="0" fontId="82" fillId="0" borderId="0" xfId="0" applyFont="1" applyBorder="1" applyAlignment="1" applyProtection="1">
      <protection locked="0"/>
    </xf>
    <xf numFmtId="0" fontId="82" fillId="0" borderId="0" xfId="0" quotePrefix="1" applyFont="1" applyBorder="1" applyAlignment="1" applyProtection="1">
      <alignment horizontal="left"/>
      <protection locked="0"/>
    </xf>
    <xf numFmtId="187" fontId="0" fillId="0" borderId="4" xfId="0" applyNumberFormat="1" applyBorder="1" applyAlignment="1" applyProtection="1"/>
    <xf numFmtId="0" fontId="82" fillId="0" borderId="9" xfId="0" applyFont="1" applyBorder="1" applyAlignment="1" applyProtection="1">
      <protection locked="0"/>
    </xf>
    <xf numFmtId="0" fontId="82" fillId="0" borderId="9" xfId="0" quotePrefix="1" applyFont="1" applyBorder="1" applyAlignment="1" applyProtection="1">
      <alignment horizontal="left"/>
      <protection locked="0"/>
    </xf>
    <xf numFmtId="0" fontId="82" fillId="0" borderId="0" xfId="0" applyFont="1" applyAlignment="1" applyProtection="1">
      <protection locked="0"/>
    </xf>
    <xf numFmtId="187" fontId="0" fillId="0" borderId="8" xfId="0" applyNumberFormat="1" applyBorder="1" applyAlignment="1" applyProtection="1"/>
    <xf numFmtId="0" fontId="82" fillId="0" borderId="9" xfId="0" applyFont="1" applyBorder="1" applyAlignment="1" applyProtection="1">
      <alignment horizontal="left"/>
      <protection locked="0"/>
    </xf>
    <xf numFmtId="0" fontId="102" fillId="0" borderId="9" xfId="0" applyFont="1" applyBorder="1" applyAlignment="1" applyProtection="1">
      <protection locked="0"/>
    </xf>
    <xf numFmtId="187" fontId="0" fillId="0" borderId="95" xfId="0" applyNumberFormat="1" applyBorder="1" applyAlignment="1" applyProtection="1"/>
    <xf numFmtId="187" fontId="0" fillId="0" borderId="96" xfId="0" applyNumberFormat="1" applyBorder="1" applyAlignment="1" applyProtection="1"/>
    <xf numFmtId="187" fontId="0" fillId="0" borderId="97" xfId="0" applyNumberFormat="1" applyBorder="1" applyAlignment="1" applyProtection="1"/>
    <xf numFmtId="187" fontId="0" fillId="0" borderId="98" xfId="0" applyNumberFormat="1" applyBorder="1" applyAlignment="1" applyProtection="1"/>
    <xf numFmtId="187" fontId="0" fillId="0" borderId="99" xfId="0" applyNumberFormat="1" applyBorder="1" applyAlignment="1" applyProtection="1"/>
    <xf numFmtId="187" fontId="0" fillId="0" borderId="100" xfId="0" applyNumberFormat="1" applyBorder="1" applyAlignment="1" applyProtection="1"/>
    <xf numFmtId="188" fontId="104" fillId="0" borderId="10" xfId="0" applyNumberFormat="1" applyFont="1" applyBorder="1" applyAlignment="1" applyProtection="1">
      <protection locked="0"/>
    </xf>
    <xf numFmtId="0" fontId="82" fillId="0" borderId="10" xfId="0" applyFont="1" applyBorder="1" applyAlignment="1" applyProtection="1">
      <protection locked="0"/>
    </xf>
    <xf numFmtId="187" fontId="0" fillId="0" borderId="10" xfId="0" applyNumberFormat="1" applyBorder="1" applyAlignment="1" applyProtection="1">
      <alignment horizontal="right"/>
    </xf>
    <xf numFmtId="187" fontId="0" fillId="0" borderId="4" xfId="0" applyNumberFormat="1" applyBorder="1" applyAlignment="1" applyProtection="1">
      <alignment horizontal="right"/>
    </xf>
    <xf numFmtId="187" fontId="0" fillId="0" borderId="101" xfId="0" applyNumberFormat="1" applyBorder="1" applyAlignment="1" applyProtection="1"/>
    <xf numFmtId="187" fontId="0" fillId="0" borderId="102" xfId="0" applyNumberFormat="1" applyBorder="1" applyAlignment="1" applyProtection="1"/>
    <xf numFmtId="187" fontId="0" fillId="0" borderId="103" xfId="0" applyNumberFormat="1" applyBorder="1" applyAlignment="1" applyProtection="1"/>
    <xf numFmtId="187" fontId="23" fillId="4" borderId="8" xfId="0" applyNumberFormat="1" applyFont="1" applyFill="1" applyBorder="1" applyAlignment="1" applyProtection="1">
      <alignment horizontal="center"/>
    </xf>
    <xf numFmtId="187" fontId="23" fillId="4" borderId="10" xfId="0" applyNumberFormat="1" applyFont="1" applyFill="1" applyBorder="1" applyAlignment="1" applyProtection="1">
      <alignment horizontal="center"/>
    </xf>
    <xf numFmtId="187" fontId="23" fillId="4" borderId="8" xfId="0" applyNumberFormat="1" applyFont="1" applyFill="1" applyBorder="1" applyAlignment="1" applyProtection="1">
      <alignment horizontal="right"/>
    </xf>
    <xf numFmtId="187" fontId="23" fillId="4" borderId="10" xfId="0" applyNumberFormat="1" applyFont="1" applyFill="1" applyBorder="1" applyAlignment="1" applyProtection="1">
      <alignment horizontal="left"/>
    </xf>
    <xf numFmtId="187" fontId="23" fillId="4" borderId="9" xfId="0" applyNumberFormat="1" applyFont="1" applyFill="1" applyBorder="1" applyAlignment="1" applyProtection="1">
      <alignment horizontal="left"/>
    </xf>
    <xf numFmtId="187" fontId="23" fillId="4" borderId="4" xfId="0" applyNumberFormat="1" applyFont="1" applyFill="1" applyBorder="1" applyAlignment="1" applyProtection="1">
      <alignment horizontal="center"/>
    </xf>
    <xf numFmtId="187" fontId="23" fillId="4" borderId="8" xfId="0" applyNumberFormat="1" applyFont="1" applyFill="1" applyBorder="1" applyAlignment="1" applyProtection="1">
      <alignment horizontal="center"/>
    </xf>
    <xf numFmtId="0" fontId="105" fillId="0" borderId="9" xfId="0" applyFont="1" applyBorder="1" applyAlignment="1" applyProtection="1">
      <protection locked="0"/>
    </xf>
    <xf numFmtId="0" fontId="105" fillId="0" borderId="0" xfId="0" applyFont="1" applyAlignment="1" applyProtection="1">
      <protection locked="0"/>
    </xf>
    <xf numFmtId="188" fontId="104" fillId="0" borderId="9" xfId="0" applyNumberFormat="1" applyFont="1" applyBorder="1" applyAlignment="1" applyProtection="1">
      <protection locked="0"/>
    </xf>
    <xf numFmtId="188" fontId="82" fillId="0" borderId="9" xfId="0" applyNumberFormat="1" applyFont="1" applyBorder="1" applyAlignment="1" applyProtection="1">
      <protection locked="0"/>
    </xf>
    <xf numFmtId="187" fontId="0" fillId="0" borderId="98" xfId="0" applyNumberFormat="1" applyBorder="1" applyAlignment="1" applyProtection="1">
      <alignment horizontal="right"/>
    </xf>
    <xf numFmtId="187" fontId="0" fillId="0" borderId="101" xfId="0" applyNumberFormat="1" applyBorder="1" applyAlignment="1" applyProtection="1">
      <alignment horizontal="right"/>
    </xf>
    <xf numFmtId="0" fontId="82" fillId="0" borderId="0" xfId="0" applyFont="1" applyFill="1" applyBorder="1" applyAlignment="1" applyProtection="1">
      <protection locked="0"/>
    </xf>
    <xf numFmtId="187" fontId="83"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82" fillId="0" borderId="0" xfId="0" applyNumberFormat="1" applyFont="1" applyAlignment="1" applyProtection="1">
      <protection locked="0"/>
    </xf>
    <xf numFmtId="187" fontId="82" fillId="0" borderId="12" xfId="0" applyNumberFormat="1" applyFont="1" applyBorder="1" applyAlignment="1" applyProtection="1">
      <alignment horizontal="right"/>
      <protection locked="0"/>
    </xf>
    <xf numFmtId="187" fontId="83" fillId="0" borderId="0" xfId="0" applyNumberFormat="1" applyFont="1" applyAlignment="1" applyProtection="1">
      <protection locked="0"/>
    </xf>
    <xf numFmtId="187" fontId="0" fillId="0" borderId="0" xfId="0" applyNumberForma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89" fillId="0" borderId="12" xfId="35" applyFont="1" applyFill="1" applyBorder="1" applyAlignment="1">
      <alignment horizontal="center" vertical="center" wrapText="1"/>
    </xf>
    <xf numFmtId="0" fontId="96" fillId="0" borderId="12" xfId="35" applyFont="1" applyFill="1" applyBorder="1" applyAlignment="1">
      <alignment horizontal="center" vertical="center" wrapText="1"/>
    </xf>
    <xf numFmtId="0" fontId="96" fillId="0" borderId="14" xfId="35" applyFont="1" applyFill="1" applyBorder="1" applyAlignment="1">
      <alignment horizontal="center" vertical="center" wrapText="1"/>
    </xf>
    <xf numFmtId="0" fontId="96" fillId="0" borderId="8" xfId="35" applyFont="1" applyFill="1" applyBorder="1" applyAlignment="1">
      <alignment horizontal="center" vertical="center" wrapText="1"/>
    </xf>
    <xf numFmtId="0" fontId="96" fillId="0" borderId="9" xfId="35" applyFont="1" applyFill="1" applyBorder="1" applyAlignment="1">
      <alignment horizontal="center" vertical="center"/>
    </xf>
    <xf numFmtId="0" fontId="96" fillId="0" borderId="10" xfId="35" applyFont="1" applyFill="1" applyBorder="1" applyAlignment="1">
      <alignment horizontal="center" vertical="center"/>
    </xf>
    <xf numFmtId="0" fontId="96" fillId="0" borderId="13" xfId="35" applyFont="1" applyFill="1" applyBorder="1" applyAlignment="1">
      <alignment horizontal="center" vertical="center" wrapText="1"/>
    </xf>
    <xf numFmtId="0" fontId="44" fillId="0" borderId="35" xfId="35" applyFont="1" applyBorder="1" applyAlignment="1">
      <alignment horizontal="center" vertical="center" wrapText="1"/>
    </xf>
    <xf numFmtId="0" fontId="44" fillId="0" borderId="13" xfId="35" applyFont="1" applyBorder="1" applyAlignment="1">
      <alignment horizontal="center" vertical="center" wrapText="1"/>
    </xf>
    <xf numFmtId="0" fontId="96" fillId="0" borderId="0" xfId="35" applyFont="1" applyFill="1" applyBorder="1" applyAlignment="1">
      <alignment horizontal="center" vertical="center" wrapText="1"/>
    </xf>
    <xf numFmtId="0" fontId="96" fillId="0" borderId="18" xfId="35" applyFont="1" applyFill="1" applyBorder="1" applyAlignment="1">
      <alignment horizontal="center" vertical="center" wrapText="1"/>
    </xf>
    <xf numFmtId="0" fontId="96" fillId="0" borderId="4" xfId="35" applyFont="1" applyFill="1" applyBorder="1" applyAlignment="1">
      <alignment horizontal="centerContinuous" vertical="center" wrapText="1"/>
    </xf>
    <xf numFmtId="0" fontId="96" fillId="0" borderId="4" xfId="35" applyFont="1" applyFill="1" applyBorder="1" applyAlignment="1">
      <alignment horizontal="centerContinuous" vertical="center"/>
    </xf>
    <xf numFmtId="0" fontId="96" fillId="0" borderId="15" xfId="35" applyFont="1" applyFill="1" applyBorder="1" applyAlignment="1">
      <alignment horizontal="center" vertical="center" wrapText="1"/>
    </xf>
    <xf numFmtId="0" fontId="96" fillId="0" borderId="11" xfId="35" applyFont="1" applyFill="1" applyBorder="1" applyAlignment="1">
      <alignment horizontal="center" vertical="center" wrapText="1"/>
    </xf>
    <xf numFmtId="0" fontId="96" fillId="0" borderId="16" xfId="35" applyFont="1" applyFill="1" applyBorder="1" applyAlignment="1">
      <alignment horizontal="center" vertical="center" wrapText="1"/>
    </xf>
    <xf numFmtId="0" fontId="44" fillId="0" borderId="6" xfId="35" applyFont="1" applyBorder="1" applyAlignment="1">
      <alignment horizontal="center" vertical="center" wrapText="1"/>
    </xf>
    <xf numFmtId="0" fontId="44" fillId="0" borderId="17" xfId="35" applyFont="1" applyBorder="1" applyAlignment="1">
      <alignment horizontal="center" vertical="center" wrapText="1"/>
    </xf>
    <xf numFmtId="0" fontId="96" fillId="0" borderId="4" xfId="35" applyFont="1" applyFill="1" applyBorder="1" applyAlignment="1">
      <alignment horizontal="center" vertical="center" wrapText="1"/>
    </xf>
    <xf numFmtId="0" fontId="44" fillId="0" borderId="7" xfId="35" applyFont="1" applyBorder="1" applyAlignment="1">
      <alignment horizontal="center" vertical="center" wrapText="1"/>
    </xf>
    <xf numFmtId="0" fontId="44" fillId="0" borderId="15" xfId="35" applyFont="1" applyBorder="1" applyAlignment="1">
      <alignment horizontal="center" vertical="center" wrapText="1"/>
    </xf>
    <xf numFmtId="0" fontId="28" fillId="0" borderId="87" xfId="0" applyFont="1" applyFill="1" applyBorder="1" applyAlignment="1">
      <alignment horizontal="center" vertical="center"/>
    </xf>
    <xf numFmtId="0" fontId="107" fillId="0" borderId="11" xfId="0" applyFont="1" applyFill="1" applyBorder="1" applyAlignment="1">
      <alignment horizontal="center" vertical="center"/>
    </xf>
    <xf numFmtId="0" fontId="28" fillId="0" borderId="15" xfId="0" applyFont="1" applyFill="1" applyBorder="1" applyAlignment="1">
      <alignment vertical="center"/>
    </xf>
    <xf numFmtId="0" fontId="0" fillId="0" borderId="7" xfId="0" applyFont="1" applyFill="1" applyBorder="1" applyAlignment="1"/>
    <xf numFmtId="0" fontId="0" fillId="0" borderId="16" xfId="0" applyFont="1" applyFill="1" applyBorder="1" applyAlignment="1"/>
    <xf numFmtId="0" fontId="0" fillId="0" borderId="15" xfId="0" applyFont="1" applyFill="1" applyBorder="1" applyAlignment="1"/>
    <xf numFmtId="0" fontId="28" fillId="0" borderId="104" xfId="0" applyFont="1" applyFill="1" applyBorder="1" applyAlignment="1">
      <alignment horizontal="center" vertical="center"/>
    </xf>
    <xf numFmtId="0" fontId="28" fillId="0" borderId="105" xfId="0" applyFont="1" applyFill="1" applyBorder="1" applyAlignment="1">
      <alignment horizontal="center" vertical="center" wrapText="1"/>
    </xf>
    <xf numFmtId="0" fontId="28" fillId="0" borderId="105"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06"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5" xfId="0" applyFont="1" applyFill="1" applyBorder="1" applyAlignment="1">
      <alignment vertical="center"/>
    </xf>
    <xf numFmtId="0" fontId="21" fillId="0" borderId="15" xfId="0" applyFont="1" applyFill="1" applyBorder="1" applyAlignment="1">
      <alignment horizontal="right" vertical="center"/>
    </xf>
    <xf numFmtId="0" fontId="0" fillId="0" borderId="4" xfId="0" applyFont="1" applyFill="1" applyBorder="1" applyAlignment="1"/>
    <xf numFmtId="0" fontId="0" fillId="0" borderId="10" xfId="0" applyFont="1" applyFill="1" applyBorder="1" applyAlignment="1"/>
    <xf numFmtId="0" fontId="0" fillId="0" borderId="8" xfId="0" applyFont="1" applyFill="1" applyBorder="1" applyAlignment="1"/>
    <xf numFmtId="0" fontId="28" fillId="0" borderId="16" xfId="0" applyFont="1" applyFill="1" applyBorder="1" applyAlignment="1">
      <alignment horizontal="center" vertical="center"/>
    </xf>
    <xf numFmtId="0" fontId="28" fillId="0" borderId="107" xfId="0" applyFont="1" applyFill="1" applyBorder="1" applyAlignment="1">
      <alignment horizontal="center" vertical="center"/>
    </xf>
    <xf numFmtId="0" fontId="28" fillId="0" borderId="7"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105" xfId="0" applyFont="1" applyFill="1" applyBorder="1" applyAlignment="1">
      <alignment horizontal="right" vertical="center"/>
    </xf>
    <xf numFmtId="0" fontId="28" fillId="0" borderId="105" xfId="0" applyFont="1" applyFill="1" applyBorder="1" applyAlignment="1">
      <alignment horizontal="right" vertical="center" wrapText="1"/>
    </xf>
    <xf numFmtId="0" fontId="28" fillId="0" borderId="64" xfId="0" applyFont="1" applyFill="1" applyBorder="1" applyAlignment="1">
      <alignment horizontal="right" vertical="center" wrapText="1"/>
    </xf>
    <xf numFmtId="0" fontId="28" fillId="0" borderId="6" xfId="0" applyFont="1" applyFill="1" applyBorder="1" applyAlignment="1">
      <alignment horizontal="right" vertical="center"/>
    </xf>
    <xf numFmtId="0" fontId="28" fillId="0" borderId="6" xfId="0" applyFont="1" applyFill="1" applyBorder="1" applyAlignment="1">
      <alignment horizontal="right" vertical="center" wrapText="1"/>
    </xf>
    <xf numFmtId="0" fontId="28" fillId="0" borderId="17" xfId="0" applyFont="1" applyFill="1" applyBorder="1" applyAlignment="1">
      <alignment horizontal="right" vertical="center" wrapText="1"/>
    </xf>
    <xf numFmtId="0" fontId="28" fillId="0" borderId="7" xfId="0" applyFont="1" applyFill="1" applyBorder="1" applyAlignment="1">
      <alignment horizontal="right" vertical="center"/>
    </xf>
    <xf numFmtId="0" fontId="28" fillId="0" borderId="7" xfId="0" applyFont="1" applyFill="1" applyBorder="1" applyAlignment="1">
      <alignment horizontal="right" vertical="center" wrapText="1"/>
    </xf>
    <xf numFmtId="0" fontId="28" fillId="0" borderId="15" xfId="0" applyFont="1" applyFill="1" applyBorder="1" applyAlignment="1">
      <alignment horizontal="right" vertical="center" wrapText="1"/>
    </xf>
    <xf numFmtId="0" fontId="23" fillId="0" borderId="63" xfId="0" applyFont="1" applyBorder="1" applyAlignment="1" applyProtection="1">
      <alignment horizontal="center"/>
      <protection locked="0"/>
    </xf>
    <xf numFmtId="0" fontId="23" fillId="0" borderId="0" xfId="0" applyFont="1" applyBorder="1" applyAlignment="1" applyProtection="1">
      <alignment horizontal="center"/>
      <protection locked="0"/>
    </xf>
    <xf numFmtId="0" fontId="23"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8" fillId="0" borderId="0" xfId="0" applyFont="1" applyBorder="1" applyAlignment="1" applyProtection="1">
      <protection locked="0"/>
    </xf>
    <xf numFmtId="0" fontId="25" fillId="0" borderId="63" xfId="0" applyFont="1" applyBorder="1" applyAlignment="1" applyProtection="1">
      <alignment horizontal="center"/>
      <protection locked="0"/>
    </xf>
    <xf numFmtId="0" fontId="109" fillId="0" borderId="0" xfId="6" applyFont="1" applyFill="1" applyBorder="1" applyAlignment="1" applyProtection="1">
      <protection locked="0"/>
    </xf>
    <xf numFmtId="0" fontId="23" fillId="0" borderId="40" xfId="0" applyFont="1" applyBorder="1" applyAlignment="1" applyProtection="1">
      <alignment horizontal="center"/>
      <protection locked="0"/>
    </xf>
    <xf numFmtId="0" fontId="23" fillId="0" borderId="89" xfId="0" applyFont="1" applyBorder="1" applyAlignment="1" applyProtection="1">
      <alignment horizontal="center"/>
      <protection locked="0"/>
    </xf>
    <xf numFmtId="0" fontId="30" fillId="0" borderId="94" xfId="0" applyFont="1" applyBorder="1" applyAlignment="1" applyProtection="1">
      <alignment horizontal="center"/>
      <protection locked="0"/>
    </xf>
    <xf numFmtId="0" fontId="23" fillId="0" borderId="45" xfId="0" applyFont="1" applyBorder="1" applyAlignment="1" applyProtection="1">
      <protection locked="0"/>
    </xf>
    <xf numFmtId="0" fontId="0" fillId="0" borderId="46" xfId="0" applyBorder="1" applyAlignment="1" applyProtection="1">
      <protection locked="0"/>
    </xf>
    <xf numFmtId="0" fontId="28" fillId="0" borderId="46" xfId="0" applyFont="1" applyBorder="1" applyAlignment="1" applyProtection="1">
      <protection locked="0"/>
    </xf>
    <xf numFmtId="0" fontId="28" fillId="0" borderId="45" xfId="0" applyFont="1" applyBorder="1" applyAlignment="1" applyProtection="1">
      <alignment horizontal="center"/>
      <protection locked="0"/>
    </xf>
    <xf numFmtId="0" fontId="0" fillId="0" borderId="47" xfId="0" applyBorder="1" applyAlignment="1" applyProtection="1">
      <protection locked="0"/>
    </xf>
    <xf numFmtId="0" fontId="110" fillId="0" borderId="0" xfId="0" applyFont="1" applyBorder="1" applyAlignment="1" applyProtection="1">
      <alignment horizontal="center"/>
      <protection locked="0"/>
    </xf>
    <xf numFmtId="0" fontId="111" fillId="0" borderId="44" xfId="0" applyFont="1" applyBorder="1" applyAlignment="1" applyProtection="1">
      <alignment horizontal="center"/>
      <protection locked="0"/>
    </xf>
    <xf numFmtId="0" fontId="113" fillId="0" borderId="0" xfId="6" applyFont="1" applyFill="1" applyBorder="1" applyAlignment="1" applyProtection="1">
      <alignment vertical="center"/>
      <protection locked="0"/>
    </xf>
    <xf numFmtId="0" fontId="23" fillId="0" borderId="46" xfId="0" applyFont="1" applyBorder="1" applyAlignment="1" applyProtection="1">
      <protection locked="0"/>
    </xf>
    <xf numFmtId="0" fontId="23" fillId="0" borderId="46" xfId="0" applyFont="1" applyBorder="1" applyAlignment="1" applyProtection="1">
      <alignment horizontal="center"/>
      <protection locked="0"/>
    </xf>
    <xf numFmtId="0" fontId="23" fillId="0" borderId="46" xfId="0" applyFont="1" applyBorder="1" applyAlignment="1" applyProtection="1">
      <alignment horizontal="right"/>
      <protection locked="0"/>
    </xf>
    <xf numFmtId="0" fontId="23" fillId="0" borderId="46" xfId="0" applyFont="1" applyBorder="1" applyAlignment="1">
      <alignment horizontal="right"/>
    </xf>
    <xf numFmtId="0" fontId="114" fillId="0" borderId="44" xfId="0" applyFont="1" applyBorder="1" applyAlignment="1" applyProtection="1">
      <alignment horizontal="left"/>
      <protection locked="0"/>
    </xf>
    <xf numFmtId="0" fontId="23" fillId="0" borderId="108" xfId="0" applyFont="1" applyBorder="1" applyAlignment="1" applyProtection="1">
      <alignment horizontal="center"/>
      <protection locked="0"/>
    </xf>
    <xf numFmtId="0" fontId="0" fillId="0" borderId="108" xfId="0" applyFont="1" applyBorder="1" applyAlignment="1" applyProtection="1">
      <alignment horizontal="center"/>
      <protection locked="0"/>
    </xf>
    <xf numFmtId="0" fontId="114" fillId="0" borderId="44" xfId="0" applyFont="1" applyBorder="1" applyAlignment="1" applyProtection="1">
      <alignment horizontal="center"/>
      <protection locked="0"/>
    </xf>
    <xf numFmtId="0" fontId="23" fillId="0" borderId="44" xfId="0" applyFont="1" applyBorder="1" applyAlignment="1" applyProtection="1">
      <alignment horizontal="right"/>
      <protection locked="0"/>
    </xf>
    <xf numFmtId="0" fontId="76" fillId="0" borderId="0" xfId="0" applyFont="1" applyBorder="1" applyAlignment="1" applyProtection="1">
      <alignment horizontal="left"/>
      <protection locked="0"/>
    </xf>
    <xf numFmtId="0" fontId="76"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76"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3" fillId="0" borderId="44" xfId="0" applyFont="1" applyBorder="1" applyAlignment="1" applyProtection="1">
      <alignment horizontal="center" vertical="center"/>
      <protection locked="0"/>
    </xf>
    <xf numFmtId="0" fontId="23" fillId="0" borderId="109" xfId="0" applyFont="1" applyBorder="1" applyAlignment="1" applyProtection="1">
      <alignment horizontal="center" vertical="center" wrapText="1"/>
      <protection locked="0"/>
    </xf>
    <xf numFmtId="0" fontId="0" fillId="0" borderId="90" xfId="0" applyBorder="1" applyAlignment="1" applyProtection="1">
      <alignment horizontal="center"/>
      <protection locked="0"/>
    </xf>
    <xf numFmtId="0" fontId="23" fillId="0" borderId="88" xfId="0" applyFont="1" applyBorder="1" applyAlignment="1" applyProtection="1">
      <alignment horizontal="center" vertical="center"/>
      <protection locked="0"/>
    </xf>
    <xf numFmtId="0" fontId="23" fillId="0" borderId="109" xfId="0" applyFont="1"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23" fillId="0" borderId="94"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49"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23"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30" fillId="0" borderId="10" xfId="0" applyFont="1" applyBorder="1" applyAlignment="1" applyProtection="1">
      <protection locked="0"/>
    </xf>
    <xf numFmtId="0" fontId="23" fillId="0" borderId="53"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3"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30" fillId="0" borderId="62" xfId="0" applyFont="1" applyBorder="1" applyAlignment="1" applyProtection="1">
      <protection locked="0"/>
    </xf>
    <xf numFmtId="0" fontId="23" fillId="0" borderId="92"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3" fillId="0" borderId="56" xfId="0" applyFont="1" applyBorder="1" applyAlignment="1" applyProtection="1">
      <alignment horizontal="center"/>
      <protection locked="0"/>
    </xf>
    <xf numFmtId="0" fontId="23" fillId="0" borderId="65" xfId="0" applyFont="1" applyBorder="1" applyAlignment="1" applyProtection="1">
      <alignment horizontal="center"/>
      <protection locked="0"/>
    </xf>
    <xf numFmtId="0" fontId="28" fillId="0" borderId="43" xfId="0" applyFont="1" applyBorder="1" applyAlignment="1" applyProtection="1">
      <alignment horizontal="left"/>
      <protection locked="0"/>
    </xf>
    <xf numFmtId="189" fontId="75" fillId="38" borderId="0" xfId="0" applyNumberFormat="1" applyFont="1" applyFill="1" applyBorder="1" applyAlignment="1" applyProtection="1">
      <alignment horizontal="center"/>
    </xf>
    <xf numFmtId="0" fontId="30" fillId="0" borderId="71" xfId="0" applyFont="1" applyBorder="1" applyAlignment="1" applyProtection="1">
      <protection locked="0"/>
    </xf>
    <xf numFmtId="0" fontId="23" fillId="0" borderId="55" xfId="0" applyFont="1" applyBorder="1" applyAlignment="1" applyProtection="1">
      <alignment horizontal="center" vertical="center"/>
      <protection locked="0"/>
    </xf>
    <xf numFmtId="0" fontId="25" fillId="0" borderId="56" xfId="0" applyFont="1" applyBorder="1" applyAlignment="1" applyProtection="1">
      <alignment horizontal="left" vertical="center" wrapText="1"/>
      <protection locked="0"/>
    </xf>
    <xf numFmtId="0" fontId="23" fillId="0" borderId="56" xfId="0" applyFont="1" applyBorder="1" applyAlignment="1" applyProtection="1">
      <alignment horizontal="center" vertical="center" wrapText="1"/>
      <protection locked="0"/>
    </xf>
    <xf numFmtId="0" fontId="23" fillId="0" borderId="65" xfId="0" applyFont="1" applyBorder="1" applyAlignment="1" applyProtection="1">
      <alignment horizontal="center" vertical="center" wrapText="1"/>
      <protection locked="0"/>
    </xf>
    <xf numFmtId="9" fontId="23" fillId="0" borderId="43" xfId="131" applyFont="1" applyBorder="1" applyAlignment="1" applyProtection="1">
      <protection locked="0"/>
    </xf>
    <xf numFmtId="189" fontId="19" fillId="38" borderId="42" xfId="0" applyNumberFormat="1" applyFont="1" applyFill="1" applyBorder="1" applyAlignment="1" applyProtection="1">
      <alignment horizontal="center" vertical="center"/>
    </xf>
    <xf numFmtId="189" fontId="19" fillId="38" borderId="44" xfId="0" applyNumberFormat="1" applyFont="1" applyFill="1" applyBorder="1" applyAlignment="1" applyProtection="1">
      <alignment horizontal="center" vertical="center"/>
    </xf>
    <xf numFmtId="189" fontId="6" fillId="38" borderId="44" xfId="0" applyNumberFormat="1" applyFont="1" applyFill="1" applyBorder="1" applyAlignment="1" applyProtection="1">
      <alignment horizontal="center" vertical="center"/>
    </xf>
    <xf numFmtId="0" fontId="28" fillId="0" borderId="52" xfId="0" applyFont="1" applyBorder="1" applyAlignment="1" applyProtection="1">
      <alignment horizontal="left"/>
      <protection locked="0"/>
    </xf>
    <xf numFmtId="0" fontId="28" fillId="0" borderId="44" xfId="0" applyFont="1" applyBorder="1" applyAlignment="1" applyProtection="1">
      <alignment horizontal="left"/>
      <protection locked="0"/>
    </xf>
    <xf numFmtId="189" fontId="115" fillId="38" borderId="42" xfId="0" applyNumberFormat="1" applyFont="1" applyFill="1" applyBorder="1" applyAlignment="1" applyProtection="1">
      <alignment horizontal="center"/>
    </xf>
    <xf numFmtId="189" fontId="115" fillId="38" borderId="44" xfId="0" applyNumberFormat="1" applyFont="1" applyFill="1" applyBorder="1" applyAlignment="1" applyProtection="1">
      <alignment horizontal="center"/>
    </xf>
    <xf numFmtId="189" fontId="75" fillId="38" borderId="44" xfId="0" applyNumberFormat="1" applyFont="1" applyFill="1" applyBorder="1" applyAlignment="1" applyProtection="1">
      <alignment horizontal="center"/>
    </xf>
    <xf numFmtId="9" fontId="23" fillId="0" borderId="52" xfId="131" applyFont="1" applyBorder="1" applyAlignment="1" applyProtection="1">
      <protection locked="0"/>
    </xf>
    <xf numFmtId="189" fontId="19" fillId="38" borderId="51" xfId="0" applyNumberFormat="1" applyFont="1" applyFill="1" applyBorder="1" applyAlignment="1" applyProtection="1">
      <alignment horizontal="center" vertical="center"/>
    </xf>
    <xf numFmtId="189" fontId="19" fillId="38" borderId="0" xfId="0" applyNumberFormat="1" applyFont="1" applyFill="1" applyBorder="1" applyAlignment="1" applyProtection="1">
      <alignment horizontal="center" vertical="center"/>
    </xf>
    <xf numFmtId="189" fontId="6" fillId="38" borderId="0" xfId="0" applyNumberFormat="1" applyFont="1" applyFill="1" applyBorder="1" applyAlignment="1" applyProtection="1">
      <alignment horizontal="center" vertical="center"/>
    </xf>
    <xf numFmtId="189" fontId="75" fillId="38" borderId="51" xfId="0" applyNumberFormat="1" applyFont="1" applyFill="1" applyBorder="1" applyAlignment="1" applyProtection="1">
      <alignment horizontal="center"/>
    </xf>
    <xf numFmtId="189" fontId="23" fillId="0" borderId="0" xfId="0" applyNumberFormat="1" applyFont="1" applyBorder="1" applyAlignment="1" applyProtection="1">
      <alignment horizontal="center" vertical="center"/>
      <protection locked="0"/>
    </xf>
    <xf numFmtId="189" fontId="28" fillId="39" borderId="0" xfId="0" applyNumberFormat="1" applyFont="1" applyFill="1" applyBorder="1" applyAlignment="1" applyProtection="1">
      <alignment horizontal="center" vertical="center"/>
      <protection locked="0"/>
    </xf>
    <xf numFmtId="189" fontId="28" fillId="0" borderId="0" xfId="0" applyNumberFormat="1" applyFont="1" applyBorder="1" applyAlignment="1" applyProtection="1">
      <alignment horizontal="center" vertical="center"/>
      <protection locked="0"/>
    </xf>
    <xf numFmtId="0" fontId="28" fillId="0" borderId="0" xfId="0" applyFont="1" applyAlignment="1" applyProtection="1">
      <alignment horizontal="center"/>
      <protection locked="0"/>
    </xf>
    <xf numFmtId="189" fontId="28"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protection locked="0"/>
    </xf>
    <xf numFmtId="189" fontId="75" fillId="39" borderId="0" xfId="0" applyNumberFormat="1" applyFont="1" applyFill="1" applyBorder="1" applyAlignment="1" applyProtection="1">
      <alignment horizontal="center"/>
      <protection locked="0"/>
    </xf>
    <xf numFmtId="9" fontId="23" fillId="0" borderId="47" xfId="131" applyFont="1" applyBorder="1" applyAlignment="1" applyProtection="1">
      <protection locked="0"/>
    </xf>
    <xf numFmtId="189" fontId="19" fillId="38" borderId="45" xfId="0" applyNumberFormat="1" applyFont="1" applyFill="1" applyBorder="1" applyAlignment="1" applyProtection="1">
      <alignment horizontal="center" vertical="center"/>
    </xf>
    <xf numFmtId="189" fontId="19" fillId="38" borderId="46" xfId="0" applyNumberFormat="1" applyFont="1" applyFill="1" applyBorder="1" applyAlignment="1" applyProtection="1">
      <alignment horizontal="center" vertical="center"/>
    </xf>
    <xf numFmtId="189" fontId="23" fillId="0" borderId="46" xfId="0" applyNumberFormat="1" applyFont="1" applyBorder="1" applyAlignment="1" applyProtection="1">
      <alignment horizontal="center" vertical="center"/>
      <protection locked="0"/>
    </xf>
    <xf numFmtId="189" fontId="0" fillId="39" borderId="0" xfId="0" applyNumberFormat="1" applyFill="1" applyBorder="1" applyAlignment="1" applyProtection="1">
      <alignment horizontal="center" vertical="center"/>
      <protection locked="0"/>
    </xf>
    <xf numFmtId="0" fontId="3" fillId="0" borderId="0" xfId="0" applyFont="1" applyBorder="1" applyAlignment="1" applyProtection="1">
      <protection locked="0"/>
    </xf>
    <xf numFmtId="0" fontId="15" fillId="0" borderId="0" xfId="0" applyFont="1" applyAlignment="1" applyProtection="1">
      <protection locked="0"/>
    </xf>
    <xf numFmtId="0" fontId="28" fillId="0" borderId="0" xfId="0" applyFont="1" applyBorder="1" applyAlignment="1" applyProtection="1">
      <alignment horizontal="right"/>
      <protection locked="0"/>
    </xf>
    <xf numFmtId="0" fontId="0" fillId="0" borderId="0" xfId="0" applyBorder="1" applyAlignment="1">
      <alignment horizontal="right"/>
    </xf>
    <xf numFmtId="0" fontId="28" fillId="0" borderId="47" xfId="0" applyFont="1" applyBorder="1" applyAlignment="1" applyProtection="1">
      <alignment horizontal="left"/>
      <protection locked="0"/>
    </xf>
    <xf numFmtId="189" fontId="75" fillId="38" borderId="46" xfId="0" applyNumberFormat="1" applyFont="1" applyFill="1" applyBorder="1" applyAlignment="1" applyProtection="1">
      <alignment horizontal="center"/>
    </xf>
    <xf numFmtId="189" fontId="28" fillId="39" borderId="46" xfId="0" applyNumberFormat="1" applyFont="1" applyFill="1" applyBorder="1" applyAlignment="1" applyProtection="1">
      <alignment horizontal="center" vertical="center"/>
      <protection locked="0"/>
    </xf>
    <xf numFmtId="0" fontId="113" fillId="0" borderId="0" xfId="6" applyFont="1" applyFill="1" applyBorder="1" applyAlignment="1" applyProtection="1">
      <alignment horizontal="right" vertical="top"/>
      <protection locked="0"/>
    </xf>
    <xf numFmtId="0" fontId="113" fillId="0" borderId="0" xfId="6" applyFont="1" applyFill="1" applyBorder="1" applyAlignment="1" applyProtection="1">
      <alignment vertical="top"/>
      <protection locked="0"/>
    </xf>
    <xf numFmtId="0" fontId="109" fillId="0" borderId="0" xfId="6" applyFont="1" applyFill="1" applyBorder="1" applyAlignment="1" applyProtection="1">
      <alignment vertical="center"/>
      <protection locked="0"/>
    </xf>
    <xf numFmtId="0" fontId="117" fillId="0" borderId="0" xfId="6" applyFont="1" applyFill="1" applyBorder="1" applyAlignment="1" applyProtection="1">
      <alignment vertical="center"/>
      <protection locked="0"/>
    </xf>
    <xf numFmtId="189" fontId="75" fillId="38" borderId="45" xfId="0" applyNumberFormat="1" applyFont="1" applyFill="1" applyBorder="1" applyAlignment="1" applyProtection="1">
      <alignment horizontal="center"/>
    </xf>
    <xf numFmtId="189" fontId="28" fillId="0" borderId="46" xfId="0" applyNumberFormat="1" applyFont="1" applyBorder="1" applyAlignment="1" applyProtection="1">
      <alignment horizontal="center" vertical="center"/>
      <protection locked="0"/>
    </xf>
    <xf numFmtId="0" fontId="113" fillId="0" borderId="0" xfId="6" applyFont="1" applyFill="1" applyBorder="1" applyAlignment="1" applyProtection="1">
      <protection locked="0"/>
    </xf>
    <xf numFmtId="0" fontId="118" fillId="0" borderId="0" xfId="10" applyFont="1" applyFill="1" applyAlignment="1">
      <alignment vertical="center"/>
    </xf>
    <xf numFmtId="190" fontId="23" fillId="0" borderId="4" xfId="132" applyNumberFormat="1" applyFont="1" applyBorder="1" applyAlignment="1">
      <alignment horizontal="center" vertical="center"/>
    </xf>
    <xf numFmtId="37" fontId="23" fillId="0" borderId="0" xfId="132" applyFont="1" applyAlignment="1">
      <alignment vertical="center"/>
    </xf>
    <xf numFmtId="37" fontId="23" fillId="0" borderId="0" xfId="132" applyFont="1"/>
    <xf numFmtId="37" fontId="23" fillId="0" borderId="4" xfId="132" quotePrefix="1" applyFont="1" applyBorder="1" applyAlignment="1">
      <alignment horizontal="center" vertical="center"/>
    </xf>
    <xf numFmtId="37" fontId="23" fillId="0" borderId="8" xfId="132" quotePrefix="1" applyFont="1" applyBorder="1" applyAlignment="1">
      <alignment horizontal="center" vertical="center" wrapText="1"/>
    </xf>
    <xf numFmtId="37" fontId="23" fillId="0" borderId="9" xfId="132" quotePrefix="1" applyFont="1" applyBorder="1" applyAlignment="1">
      <alignment horizontal="center" vertical="center" wrapText="1"/>
    </xf>
    <xf numFmtId="37" fontId="23" fillId="0" borderId="10" xfId="132" quotePrefix="1" applyFont="1" applyBorder="1" applyAlignment="1">
      <alignment horizontal="center" vertical="center" wrapText="1"/>
    </xf>
    <xf numFmtId="37" fontId="23" fillId="0" borderId="4" xfId="132" applyFont="1" applyBorder="1" applyAlignment="1">
      <alignment horizontal="centerContinuous" vertical="center"/>
    </xf>
    <xf numFmtId="0" fontId="23" fillId="0" borderId="15" xfId="133" applyFont="1" applyBorder="1" applyAlignment="1">
      <alignment horizontal="left" vertical="center"/>
    </xf>
    <xf numFmtId="37" fontId="23" fillId="0" borderId="11" xfId="132" applyFont="1" applyBorder="1"/>
    <xf numFmtId="37" fontId="25" fillId="0" borderId="0" xfId="132" applyFont="1" applyBorder="1" applyAlignment="1">
      <alignment horizontal="center" vertical="center"/>
    </xf>
    <xf numFmtId="37" fontId="28" fillId="0" borderId="0" xfId="132" applyFont="1" applyBorder="1" applyAlignment="1">
      <alignment horizontal="centerContinuous" vertical="center"/>
    </xf>
    <xf numFmtId="0" fontId="28" fillId="0" borderId="0" xfId="133" quotePrefix="1" applyFont="1" applyBorder="1" applyAlignment="1">
      <alignment horizontal="left" vertical="center"/>
    </xf>
    <xf numFmtId="37" fontId="44" fillId="0" borderId="0" xfId="132" applyFont="1" applyBorder="1"/>
    <xf numFmtId="37" fontId="28" fillId="0" borderId="0" xfId="132" applyFont="1" applyBorder="1"/>
    <xf numFmtId="37" fontId="28" fillId="0" borderId="0" xfId="132" applyFont="1"/>
    <xf numFmtId="37" fontId="41" fillId="0" borderId="0" xfId="10" applyNumberFormat="1" applyAlignment="1"/>
    <xf numFmtId="37" fontId="110" fillId="0" borderId="0" xfId="132" applyFont="1" applyAlignment="1">
      <alignment horizontal="center"/>
    </xf>
    <xf numFmtId="37" fontId="111" fillId="0" borderId="0" xfId="132" applyFont="1" applyAlignment="1"/>
    <xf numFmtId="37" fontId="78" fillId="0" borderId="0" xfId="132" applyFont="1" applyAlignment="1">
      <alignment horizontal="centerContinuous"/>
    </xf>
    <xf numFmtId="37" fontId="28" fillId="0" borderId="0" xfId="132" applyFont="1" applyAlignment="1" applyProtection="1">
      <alignment horizontal="centerContinuous"/>
    </xf>
    <xf numFmtId="37" fontId="28" fillId="0" borderId="0" xfId="132" applyFont="1" applyAlignment="1">
      <alignment horizontal="centerContinuous"/>
    </xf>
    <xf numFmtId="37" fontId="120" fillId="0" borderId="11" xfId="132" applyFont="1" applyBorder="1" applyAlignment="1">
      <alignment horizontal="center" vertical="center"/>
    </xf>
    <xf numFmtId="37" fontId="28" fillId="0" borderId="0" xfId="132" applyFont="1" applyBorder="1" applyAlignment="1"/>
    <xf numFmtId="0" fontId="28" fillId="0" borderId="43" xfId="0" applyFont="1" applyBorder="1" applyAlignment="1">
      <alignment horizontal="center" vertical="center"/>
    </xf>
    <xf numFmtId="0" fontId="28" fillId="0" borderId="48" xfId="0" applyFont="1" applyBorder="1" applyAlignment="1">
      <alignment horizontal="center" vertical="center" wrapText="1"/>
    </xf>
    <xf numFmtId="0" fontId="28" fillId="0" borderId="105" xfId="0" applyFont="1" applyBorder="1" applyAlignment="1">
      <alignment horizontal="center" vertical="center" wrapText="1"/>
    </xf>
    <xf numFmtId="0" fontId="28" fillId="0" borderId="89"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90"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44" xfId="0" applyFont="1" applyBorder="1" applyAlignment="1">
      <alignment horizontal="center" vertical="center" wrapText="1"/>
    </xf>
    <xf numFmtId="0" fontId="0" fillId="0" borderId="43" xfId="0" applyBorder="1" applyAlignment="1">
      <alignment horizontal="center" vertical="center"/>
    </xf>
    <xf numFmtId="0" fontId="28" fillId="0" borderId="47" xfId="0" applyFont="1" applyBorder="1" applyAlignment="1">
      <alignment horizontal="center" vertical="center"/>
    </xf>
    <xf numFmtId="0" fontId="28" fillId="0" borderId="55" xfId="0" applyFont="1" applyBorder="1" applyAlignment="1">
      <alignment horizontal="center" vertical="center" wrapText="1"/>
    </xf>
    <xf numFmtId="0" fontId="28" fillId="0" borderId="93" xfId="0" applyFont="1" applyBorder="1" applyAlignment="1">
      <alignment horizontal="center" vertical="center" wrapText="1"/>
    </xf>
    <xf numFmtId="0" fontId="28" fillId="0" borderId="71" xfId="0" applyFont="1" applyBorder="1" applyAlignment="1">
      <alignment horizontal="center" vertical="center" wrapText="1"/>
    </xf>
    <xf numFmtId="0" fontId="29" fillId="0" borderId="71" xfId="0" applyFont="1" applyBorder="1" applyAlignment="1">
      <alignment horizontal="center" vertical="center" wrapText="1"/>
    </xf>
    <xf numFmtId="0" fontId="121" fillId="0" borderId="71" xfId="0" applyFont="1" applyBorder="1" applyAlignment="1">
      <alignment horizontal="center" vertical="center" wrapText="1"/>
    </xf>
    <xf numFmtId="0" fontId="28" fillId="0" borderId="57" xfId="0" applyFont="1" applyBorder="1" applyAlignment="1">
      <alignment horizontal="center" vertical="center" wrapText="1"/>
    </xf>
    <xf numFmtId="191" fontId="28" fillId="0" borderId="94" xfId="0" applyNumberFormat="1" applyFont="1" applyBorder="1" applyAlignment="1">
      <alignment horizontal="left" vertical="center"/>
    </xf>
    <xf numFmtId="192" fontId="28" fillId="0" borderId="10" xfId="0" applyNumberFormat="1" applyFont="1" applyBorder="1" applyAlignment="1">
      <alignment horizontal="right" vertical="center"/>
    </xf>
    <xf numFmtId="192" fontId="28" fillId="0" borderId="4" xfId="0" applyNumberFormat="1" applyFont="1" applyBorder="1" applyAlignment="1">
      <alignment horizontal="right" vertical="center"/>
    </xf>
    <xf numFmtId="192" fontId="29" fillId="0" borderId="4" xfId="0" applyNumberFormat="1" applyFont="1" applyBorder="1" applyAlignment="1">
      <alignment horizontal="right" vertical="center"/>
    </xf>
    <xf numFmtId="192" fontId="29" fillId="0" borderId="16" xfId="0" applyNumberFormat="1" applyFont="1" applyBorder="1" applyAlignment="1">
      <alignment horizontal="right" vertical="center"/>
    </xf>
    <xf numFmtId="192" fontId="28" fillId="0" borderId="67" xfId="0" applyNumberFormat="1" applyFont="1" applyBorder="1" applyAlignment="1">
      <alignment horizontal="right" vertical="center"/>
    </xf>
    <xf numFmtId="191" fontId="28" fillId="0" borderId="60" xfId="0" applyNumberFormat="1" applyFont="1" applyBorder="1" applyAlignment="1">
      <alignment horizontal="left" vertical="center"/>
    </xf>
    <xf numFmtId="191" fontId="28" fillId="0" borderId="60" xfId="0" applyNumberFormat="1" applyFont="1" applyFill="1" applyBorder="1" applyAlignment="1">
      <alignment horizontal="left" vertical="center"/>
    </xf>
    <xf numFmtId="192" fontId="28" fillId="0" borderId="10" xfId="0" applyNumberFormat="1" applyFont="1" applyFill="1" applyBorder="1" applyAlignment="1">
      <alignment horizontal="right" vertical="center"/>
    </xf>
    <xf numFmtId="192" fontId="28" fillId="0" borderId="4" xfId="0" applyNumberFormat="1" applyFont="1" applyFill="1" applyBorder="1" applyAlignment="1">
      <alignment horizontal="right" vertical="center"/>
    </xf>
    <xf numFmtId="192" fontId="29" fillId="0" borderId="4" xfId="0" applyNumberFormat="1" applyFont="1" applyFill="1" applyBorder="1" applyAlignment="1">
      <alignment horizontal="right" vertical="center"/>
    </xf>
    <xf numFmtId="192" fontId="29" fillId="0" borderId="16" xfId="0" applyNumberFormat="1" applyFont="1" applyFill="1" applyBorder="1" applyAlignment="1">
      <alignment horizontal="right" vertical="center"/>
    </xf>
    <xf numFmtId="192" fontId="28" fillId="0" borderId="67" xfId="0" applyNumberFormat="1" applyFont="1" applyFill="1" applyBorder="1" applyAlignment="1">
      <alignment horizontal="right" vertical="center"/>
    </xf>
    <xf numFmtId="38" fontId="28" fillId="0" borderId="10" xfId="0" applyNumberFormat="1" applyFont="1" applyBorder="1" applyAlignment="1">
      <alignment horizontal="right" vertical="center"/>
    </xf>
    <xf numFmtId="38" fontId="28" fillId="0" borderId="4" xfId="0" applyNumberFormat="1" applyFont="1" applyBorder="1" applyAlignment="1">
      <alignment horizontal="right" vertical="center"/>
    </xf>
    <xf numFmtId="193" fontId="29" fillId="0" borderId="4" xfId="0" applyNumberFormat="1" applyFont="1" applyBorder="1" applyAlignment="1">
      <alignment horizontal="right" vertical="center"/>
    </xf>
    <xf numFmtId="193" fontId="29" fillId="0" borderId="16" xfId="0" applyNumberFormat="1" applyFont="1" applyBorder="1" applyAlignment="1">
      <alignment horizontal="right" vertical="center"/>
    </xf>
    <xf numFmtId="38" fontId="28" fillId="0" borderId="67" xfId="0" applyNumberFormat="1" applyFont="1" applyBorder="1" applyAlignment="1">
      <alignment horizontal="right" vertical="center"/>
    </xf>
    <xf numFmtId="191" fontId="28" fillId="0" borderId="47" xfId="0" applyNumberFormat="1" applyFont="1" applyBorder="1" applyAlignment="1">
      <alignment horizontal="center" vertical="center"/>
    </xf>
    <xf numFmtId="38" fontId="28" fillId="0" borderId="110"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28" fillId="0" borderId="44" xfId="0" applyFont="1" applyBorder="1" applyAlignment="1">
      <alignment horizontal="left" vertical="top" wrapText="1"/>
    </xf>
    <xf numFmtId="0" fontId="28" fillId="0" borderId="0" xfId="0" applyFont="1" applyAlignment="1">
      <alignment horizontal="left"/>
    </xf>
    <xf numFmtId="0" fontId="28" fillId="0" borderId="0" xfId="0" applyFont="1" applyAlignment="1">
      <alignment horizontal="left" vertical="top"/>
    </xf>
    <xf numFmtId="37" fontId="28" fillId="0" borderId="0" xfId="132" applyFont="1" applyBorder="1" applyAlignment="1">
      <alignment horizontal="center" vertical="center"/>
    </xf>
    <xf numFmtId="0" fontId="28" fillId="0" borderId="0" xfId="0" applyFont="1" applyAlignment="1">
      <alignment horizontal="left"/>
    </xf>
    <xf numFmtId="190" fontId="28" fillId="0" borderId="8" xfId="132" applyNumberFormat="1" applyFont="1" applyBorder="1" applyAlignment="1">
      <alignment horizontal="center" vertical="center"/>
    </xf>
    <xf numFmtId="190" fontId="28" fillId="0" borderId="10" xfId="132" applyNumberFormat="1" applyFont="1" applyBorder="1" applyAlignment="1">
      <alignment horizontal="center" vertical="center"/>
    </xf>
    <xf numFmtId="37" fontId="28" fillId="0" borderId="8" xfId="132" quotePrefix="1" applyFont="1" applyBorder="1" applyAlignment="1">
      <alignment horizontal="center" vertical="center"/>
    </xf>
    <xf numFmtId="37" fontId="28" fillId="0" borderId="10" xfId="132" quotePrefix="1" applyFont="1" applyBorder="1" applyAlignment="1">
      <alignment horizontal="center" vertical="center"/>
    </xf>
    <xf numFmtId="37" fontId="28" fillId="0" borderId="8" xfId="132" applyFont="1" applyBorder="1" applyAlignment="1">
      <alignment horizontal="center" vertical="center"/>
    </xf>
    <xf numFmtId="37" fontId="28" fillId="0" borderId="9" xfId="132" applyFont="1" applyBorder="1" applyAlignment="1">
      <alignment horizontal="center" vertical="center"/>
    </xf>
    <xf numFmtId="37" fontId="28" fillId="0" borderId="10" xfId="132" applyFont="1" applyBorder="1" applyAlignment="1">
      <alignment horizontal="center" vertical="center"/>
    </xf>
    <xf numFmtId="37" fontId="28" fillId="0" borderId="0" xfId="132" applyFont="1" applyAlignment="1">
      <alignment vertical="center"/>
    </xf>
    <xf numFmtId="0" fontId="28" fillId="0" borderId="15" xfId="133" applyFont="1" applyBorder="1" applyAlignment="1">
      <alignment horizontal="left" vertical="center"/>
    </xf>
    <xf numFmtId="37" fontId="28" fillId="0" borderId="11" xfId="132" applyFont="1" applyBorder="1" applyAlignment="1">
      <alignment vertical="center"/>
    </xf>
    <xf numFmtId="37" fontId="28" fillId="0" borderId="4" xfId="132" quotePrefix="1" applyFont="1" applyBorder="1" applyAlignment="1">
      <alignment horizontal="center" vertical="center"/>
    </xf>
    <xf numFmtId="37" fontId="29" fillId="0" borderId="4" xfId="132" applyFont="1" applyBorder="1" applyAlignment="1">
      <alignment horizontal="center" vertical="center"/>
    </xf>
    <xf numFmtId="37" fontId="28" fillId="0" borderId="4" xfId="132" applyFont="1" applyBorder="1" applyAlignment="1">
      <alignment horizontal="center" vertical="center"/>
    </xf>
    <xf numFmtId="0" fontId="100" fillId="0" borderId="0" xfId="0" applyNumberFormat="1" applyFont="1" applyAlignment="1">
      <alignment horizontal="center" vertical="center" wrapText="1"/>
    </xf>
    <xf numFmtId="37" fontId="28" fillId="0" borderId="11" xfId="132" applyFont="1" applyBorder="1" applyAlignment="1">
      <alignment horizontal="center" vertical="center"/>
    </xf>
    <xf numFmtId="37" fontId="28" fillId="0" borderId="11" xfId="132" applyFont="1" applyBorder="1" applyAlignment="1">
      <alignment horizontal="right" vertical="center"/>
    </xf>
    <xf numFmtId="37" fontId="28" fillId="0" borderId="46" xfId="132" applyFont="1" applyBorder="1" applyAlignment="1">
      <alignment horizontal="center" vertical="center"/>
    </xf>
    <xf numFmtId="0" fontId="28" fillId="0" borderId="43"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109"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1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4"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10" xfId="0" applyFont="1" applyBorder="1" applyAlignment="1">
      <alignment horizontal="center" vertical="center" wrapText="1"/>
    </xf>
    <xf numFmtId="0" fontId="28" fillId="0" borderId="115" xfId="0" applyFont="1" applyBorder="1" applyAlignment="1">
      <alignment horizontal="center" vertical="center" wrapText="1"/>
    </xf>
    <xf numFmtId="0" fontId="28" fillId="0" borderId="11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117" xfId="0" applyFont="1" applyBorder="1" applyAlignment="1">
      <alignment horizontal="center" vertical="center" wrapText="1"/>
    </xf>
    <xf numFmtId="0" fontId="28" fillId="0" borderId="118" xfId="0" applyFont="1" applyBorder="1" applyAlignment="1">
      <alignment horizontal="center" vertical="center" wrapText="1"/>
    </xf>
    <xf numFmtId="0" fontId="28" fillId="0" borderId="67" xfId="0" applyFont="1" applyBorder="1" applyAlignment="1">
      <alignment horizontal="left" vertical="center" wrapText="1"/>
    </xf>
    <xf numFmtId="192" fontId="29" fillId="0" borderId="10" xfId="0" applyNumberFormat="1" applyFont="1" applyBorder="1" applyAlignment="1">
      <alignment horizontal="right" vertical="center"/>
    </xf>
    <xf numFmtId="192" fontId="29" fillId="0" borderId="8" xfId="0" applyNumberFormat="1" applyFont="1" applyBorder="1" applyAlignment="1">
      <alignment horizontal="right" vertical="center"/>
    </xf>
    <xf numFmtId="0" fontId="28" fillId="0" borderId="60" xfId="0" applyFont="1" applyBorder="1" applyAlignment="1">
      <alignment horizontal="right" vertical="center" wrapText="1"/>
    </xf>
    <xf numFmtId="0" fontId="28" fillId="0" borderId="60" xfId="0" applyFont="1" applyBorder="1" applyAlignment="1">
      <alignment horizontal="left" vertical="center" wrapText="1"/>
    </xf>
    <xf numFmtId="49" fontId="28" fillId="0" borderId="60" xfId="0" applyNumberFormat="1" applyFont="1" applyBorder="1" applyAlignment="1">
      <alignment horizontal="right" vertical="center" wrapText="1"/>
    </xf>
    <xf numFmtId="49" fontId="28" fillId="0" borderId="60" xfId="0" applyNumberFormat="1" applyFont="1" applyBorder="1" applyAlignment="1">
      <alignment horizontal="left" vertical="center" wrapText="1"/>
    </xf>
    <xf numFmtId="0" fontId="28" fillId="0" borderId="60" xfId="0" applyFont="1" applyFill="1" applyBorder="1" applyAlignment="1">
      <alignment horizontal="right" vertical="center" wrapText="1"/>
    </xf>
    <xf numFmtId="192" fontId="29" fillId="0" borderId="10" xfId="0" applyNumberFormat="1" applyFont="1" applyFill="1" applyBorder="1" applyAlignment="1">
      <alignment horizontal="right" vertical="center"/>
    </xf>
    <xf numFmtId="192" fontId="29" fillId="0" borderId="8" xfId="0" applyNumberFormat="1" applyFont="1" applyFill="1" applyBorder="1" applyAlignment="1">
      <alignment horizontal="right" vertical="center"/>
    </xf>
    <xf numFmtId="0" fontId="28" fillId="0" borderId="60" xfId="0" applyFont="1" applyFill="1" applyBorder="1" applyAlignment="1">
      <alignment horizontal="left" vertical="center" wrapText="1"/>
    </xf>
    <xf numFmtId="191" fontId="29" fillId="0" borderId="10" xfId="0" applyNumberFormat="1" applyFont="1" applyBorder="1" applyAlignment="1">
      <alignment horizontal="right" vertical="center"/>
    </xf>
    <xf numFmtId="191" fontId="29" fillId="0" borderId="4" xfId="0" applyNumberFormat="1" applyFont="1" applyBorder="1" applyAlignment="1">
      <alignment horizontal="right" vertical="center"/>
    </xf>
    <xf numFmtId="191" fontId="29" fillId="0" borderId="8" xfId="0" applyNumberFormat="1" applyFont="1" applyBorder="1" applyAlignment="1">
      <alignment horizontal="right" vertical="center"/>
    </xf>
    <xf numFmtId="0" fontId="28" fillId="0" borderId="62" xfId="0" applyFont="1" applyBorder="1" applyAlignment="1">
      <alignment horizontal="left" vertical="center" wrapText="1"/>
    </xf>
    <xf numFmtId="191" fontId="29" fillId="0" borderId="14" xfId="0" applyNumberFormat="1" applyFont="1" applyBorder="1" applyAlignment="1">
      <alignment horizontal="right" vertical="center"/>
    </xf>
    <xf numFmtId="191" fontId="29" fillId="0" borderId="35" xfId="0" applyNumberFormat="1" applyFont="1" applyBorder="1" applyAlignment="1">
      <alignment horizontal="right" vertical="center"/>
    </xf>
    <xf numFmtId="191" fontId="29" fillId="0" borderId="13" xfId="0" applyNumberFormat="1" applyFont="1" applyBorder="1" applyAlignment="1">
      <alignment horizontal="right" vertical="center"/>
    </xf>
    <xf numFmtId="0" fontId="28" fillId="0" borderId="44" xfId="0" applyFont="1" applyBorder="1" applyAlignment="1">
      <alignment horizontal="left" vertical="center" wrapText="1"/>
    </xf>
    <xf numFmtId="191" fontId="29" fillId="0" borderId="44" xfId="0" applyNumberFormat="1" applyFont="1" applyBorder="1" applyAlignment="1">
      <alignment horizontal="right" vertical="center"/>
    </xf>
    <xf numFmtId="0" fontId="89" fillId="0" borderId="0" xfId="0" applyFont="1" applyBorder="1" applyAlignment="1">
      <alignment horizontal="left" vertical="top"/>
    </xf>
    <xf numFmtId="0" fontId="89" fillId="0" borderId="0" xfId="0" applyFont="1" applyBorder="1" applyAlignment="1">
      <alignment horizontal="right" vertical="top" wrapText="1"/>
    </xf>
    <xf numFmtId="0" fontId="89" fillId="0" borderId="0" xfId="0" applyFont="1" applyBorder="1" applyAlignment="1">
      <alignment horizontal="left" vertical="center" wrapText="1"/>
    </xf>
    <xf numFmtId="0" fontId="89" fillId="0" borderId="0" xfId="0" applyFont="1" applyBorder="1" applyAlignment="1">
      <alignment vertical="top"/>
    </xf>
    <xf numFmtId="0" fontId="28" fillId="0" borderId="4" xfId="132" applyNumberFormat="1" applyFont="1" applyBorder="1" applyAlignment="1">
      <alignment horizontal="distributed"/>
    </xf>
    <xf numFmtId="190" fontId="28" fillId="0" borderId="17" xfId="132" applyNumberFormat="1" applyFont="1" applyBorder="1" applyAlignment="1">
      <alignment vertical="center"/>
    </xf>
    <xf numFmtId="37" fontId="28" fillId="0" borderId="0" xfId="132" quotePrefix="1" applyFont="1" applyBorder="1" applyAlignment="1">
      <alignment vertical="center"/>
    </xf>
    <xf numFmtId="37" fontId="28" fillId="0" borderId="4" xfId="132" applyFont="1" applyBorder="1" applyAlignment="1">
      <alignment horizontal="center" vertical="center"/>
    </xf>
    <xf numFmtId="37" fontId="116" fillId="0" borderId="8" xfId="132" applyFont="1" applyBorder="1" applyAlignment="1">
      <alignment horizontal="center" vertical="center"/>
    </xf>
    <xf numFmtId="37" fontId="116" fillId="0" borderId="10" xfId="132" applyFont="1" applyBorder="1" applyAlignment="1">
      <alignment horizontal="center" vertical="center"/>
    </xf>
    <xf numFmtId="0" fontId="28" fillId="0" borderId="0" xfId="133" applyFont="1" applyBorder="1" applyAlignment="1">
      <alignment horizontal="left" vertical="center"/>
    </xf>
    <xf numFmtId="37" fontId="28" fillId="0" borderId="11" xfId="132" quotePrefix="1" applyFont="1" applyBorder="1" applyAlignment="1">
      <alignment vertical="center"/>
    </xf>
    <xf numFmtId="37" fontId="76" fillId="0" borderId="12" xfId="132" applyFont="1" applyBorder="1" applyAlignment="1">
      <alignment horizontal="center" vertical="center"/>
    </xf>
    <xf numFmtId="37" fontId="76" fillId="0" borderId="0" xfId="132" applyFont="1" applyBorder="1" applyAlignment="1">
      <alignment horizontal="center" vertical="center"/>
    </xf>
    <xf numFmtId="37" fontId="28" fillId="0" borderId="0" xfId="132" applyFont="1" applyBorder="1" applyAlignment="1">
      <alignment horizontal="center" vertical="center"/>
    </xf>
    <xf numFmtId="37" fontId="28" fillId="0" borderId="0" xfId="132" applyFont="1" applyBorder="1" applyAlignment="1">
      <alignment horizontal="right" vertical="center" indent="1"/>
    </xf>
    <xf numFmtId="37" fontId="28" fillId="0" borderId="87" xfId="132" applyFont="1" applyBorder="1" applyAlignment="1">
      <alignment horizontal="center" vertical="center" wrapText="1"/>
    </xf>
    <xf numFmtId="0" fontId="28" fillId="0" borderId="89" xfId="0" applyFont="1" applyBorder="1" applyAlignment="1">
      <alignment horizontal="center" wrapText="1"/>
    </xf>
    <xf numFmtId="0" fontId="28" fillId="0" borderId="90" xfId="0" applyFont="1" applyBorder="1" applyAlignment="1">
      <alignment horizontal="center" wrapText="1"/>
    </xf>
    <xf numFmtId="0" fontId="28" fillId="0" borderId="111" xfId="0" applyFont="1" applyBorder="1" applyAlignment="1">
      <alignment horizontal="center" wrapText="1"/>
    </xf>
    <xf numFmtId="37" fontId="28" fillId="0" borderId="0" xfId="132" applyFont="1" applyAlignment="1">
      <alignment horizontal="center" vertical="center"/>
    </xf>
    <xf numFmtId="37" fontId="28" fillId="0" borderId="18" xfId="132" applyFont="1" applyBorder="1" applyAlignment="1">
      <alignment horizontal="center" vertical="center" wrapText="1"/>
    </xf>
    <xf numFmtId="0" fontId="28" fillId="0" borderId="119" xfId="0" applyFont="1" applyBorder="1" applyAlignment="1">
      <alignment horizontal="center" vertical="center" wrapText="1"/>
    </xf>
    <xf numFmtId="37" fontId="28" fillId="0" borderId="35" xfId="132" applyFont="1" applyBorder="1" applyAlignment="1" applyProtection="1">
      <alignment horizontal="center" vertical="center" wrapText="1"/>
    </xf>
    <xf numFmtId="37" fontId="28" fillId="0" borderId="13" xfId="132" applyFont="1" applyBorder="1" applyAlignment="1" applyProtection="1">
      <alignment horizontal="center" vertical="center" wrapText="1"/>
    </xf>
    <xf numFmtId="0" fontId="28" fillId="0" borderId="9" xfId="0" applyFont="1" applyBorder="1" applyAlignment="1">
      <alignment horizontal="center" vertical="center" wrapText="1"/>
    </xf>
    <xf numFmtId="37" fontId="28" fillId="0" borderId="120" xfId="132" applyFont="1" applyBorder="1" applyAlignment="1" applyProtection="1">
      <alignment horizontal="center" vertical="center" wrapText="1"/>
    </xf>
    <xf numFmtId="37" fontId="28" fillId="0" borderId="91" xfId="132" applyFont="1" applyBorder="1" applyAlignment="1">
      <alignment horizontal="center" vertical="center" wrapText="1"/>
    </xf>
    <xf numFmtId="37" fontId="28" fillId="0" borderId="93" xfId="132" applyFont="1" applyBorder="1" applyAlignment="1" applyProtection="1">
      <alignment horizontal="center" vertical="center" wrapText="1"/>
    </xf>
    <xf numFmtId="37" fontId="28" fillId="0" borderId="66" xfId="132" applyFont="1" applyBorder="1" applyAlignment="1" applyProtection="1">
      <alignment horizontal="center" vertical="center" wrapText="1"/>
    </xf>
    <xf numFmtId="37" fontId="28" fillId="0" borderId="65" xfId="132" applyFont="1" applyBorder="1" applyAlignment="1" applyProtection="1">
      <alignment horizontal="center" vertical="center" wrapText="1"/>
    </xf>
    <xf numFmtId="37" fontId="28" fillId="0" borderId="121" xfId="132" applyFont="1" applyBorder="1" applyAlignment="1" applyProtection="1">
      <alignment horizontal="center" vertical="center" wrapText="1"/>
    </xf>
    <xf numFmtId="0" fontId="28" fillId="0" borderId="10" xfId="0" applyFont="1" applyBorder="1" applyAlignment="1">
      <alignment horizontal="right" vertical="center"/>
    </xf>
    <xf numFmtId="194" fontId="28" fillId="0" borderId="4" xfId="132" applyNumberFormat="1" applyFont="1" applyBorder="1" applyAlignment="1" applyProtection="1">
      <alignment vertical="center"/>
    </xf>
    <xf numFmtId="194" fontId="28" fillId="0" borderId="8" xfId="132" applyNumberFormat="1" applyFont="1" applyBorder="1" applyAlignment="1" applyProtection="1">
      <alignment vertical="center"/>
    </xf>
    <xf numFmtId="194" fontId="28" fillId="0" borderId="122" xfId="132" applyNumberFormat="1" applyFont="1" applyBorder="1" applyAlignment="1" applyProtection="1">
      <alignment vertical="center"/>
    </xf>
    <xf numFmtId="37" fontId="116" fillId="0" borderId="71" xfId="132" applyFont="1" applyBorder="1" applyAlignment="1">
      <alignment horizontal="center" vertical="center"/>
    </xf>
    <xf numFmtId="37" fontId="28" fillId="0" borderId="69" xfId="132" applyFont="1" applyBorder="1" applyAlignment="1">
      <alignment vertical="center"/>
    </xf>
    <xf numFmtId="37" fontId="28" fillId="0" borderId="69" xfId="132" applyFont="1" applyBorder="1"/>
    <xf numFmtId="37" fontId="28" fillId="0" borderId="69" xfId="132" applyFont="1" applyBorder="1" applyAlignment="1">
      <alignment horizontal="right" vertical="center"/>
    </xf>
    <xf numFmtId="37" fontId="28" fillId="0" borderId="69" xfId="132" quotePrefix="1" applyFont="1" applyBorder="1" applyAlignment="1">
      <alignment horizontal="right" vertical="center"/>
    </xf>
    <xf numFmtId="37" fontId="28" fillId="0" borderId="69" xfId="132" applyFont="1" applyBorder="1" applyAlignment="1">
      <alignment horizontal="right"/>
    </xf>
    <xf numFmtId="37" fontId="28" fillId="0" borderId="0" xfId="132" applyFont="1" applyAlignment="1">
      <alignment horizontal="left" vertical="center"/>
    </xf>
    <xf numFmtId="37" fontId="28" fillId="0" borderId="0" xfId="132" quotePrefix="1" applyFont="1" applyAlignment="1">
      <alignment horizontal="right" vertical="center"/>
    </xf>
    <xf numFmtId="37" fontId="28" fillId="0" borderId="0" xfId="132" quotePrefix="1" applyFont="1" applyAlignment="1">
      <alignment horizontal="left" vertical="center"/>
    </xf>
    <xf numFmtId="0" fontId="28" fillId="0" borderId="0" xfId="134" quotePrefix="1" applyFont="1" applyAlignment="1">
      <alignment horizontal="left" vertical="center"/>
    </xf>
    <xf numFmtId="37" fontId="28" fillId="0" borderId="0" xfId="132" applyFont="1" applyAlignment="1">
      <alignment vertical="top" wrapText="1"/>
    </xf>
    <xf numFmtId="37" fontId="28" fillId="0" borderId="0" xfId="132" applyFont="1" applyAlignment="1">
      <alignment horizontal="left" vertical="top" wrapText="1"/>
    </xf>
    <xf numFmtId="0" fontId="28" fillId="0" borderId="0" xfId="132" applyNumberFormat="1" applyFont="1" applyBorder="1" applyAlignment="1"/>
    <xf numFmtId="0" fontId="11" fillId="0" borderId="0" xfId="2" applyAlignment="1" applyProtection="1">
      <alignment horizontal="center" vertical="center"/>
    </xf>
    <xf numFmtId="0" fontId="28" fillId="0" borderId="72" xfId="34" applyFont="1" applyBorder="1" applyAlignment="1" applyProtection="1">
      <alignment horizontal="center" vertical="center"/>
      <protection locked="0"/>
    </xf>
    <xf numFmtId="0" fontId="28" fillId="0" borderId="73" xfId="34" applyFont="1" applyBorder="1" applyAlignment="1"/>
    <xf numFmtId="14" fontId="28" fillId="0" borderId="74" xfId="34" applyNumberFormat="1" applyFont="1" applyBorder="1" applyAlignment="1" applyProtection="1">
      <protection locked="0"/>
    </xf>
    <xf numFmtId="0" fontId="118" fillId="0" borderId="0" xfId="10" applyFont="1">
      <alignment vertical="center"/>
    </xf>
    <xf numFmtId="0" fontId="79" fillId="0" borderId="0" xfId="34" applyFont="1" applyAlignment="1">
      <alignment horizontal="center"/>
    </xf>
    <xf numFmtId="0" fontId="28" fillId="0" borderId="74" xfId="34" applyFont="1" applyBorder="1" applyAlignment="1" applyProtection="1">
      <alignment horizontal="center"/>
      <protection locked="0"/>
    </xf>
    <xf numFmtId="0" fontId="28" fillId="0" borderId="123" xfId="34" applyFont="1" applyBorder="1" applyAlignment="1" applyProtection="1">
      <protection locked="0"/>
    </xf>
    <xf numFmtId="0" fontId="28" fillId="0" borderId="78" xfId="34" applyFont="1" applyBorder="1" applyAlignment="1" applyProtection="1">
      <alignment vertical="center"/>
      <protection locked="0"/>
    </xf>
    <xf numFmtId="0" fontId="28" fillId="0" borderId="124" xfId="34" applyFont="1" applyBorder="1" applyAlignment="1" applyProtection="1">
      <alignment vertical="center"/>
      <protection locked="0"/>
    </xf>
    <xf numFmtId="0" fontId="28" fillId="0" borderId="77" xfId="34" applyFont="1" applyBorder="1" applyAlignment="1" applyProtection="1">
      <alignment horizontal="center" vertical="center"/>
      <protection locked="0"/>
    </xf>
    <xf numFmtId="0" fontId="28" fillId="0" borderId="125" xfId="34" applyFont="1" applyBorder="1" applyAlignment="1" applyProtection="1">
      <alignment horizontal="center" vertical="center"/>
      <protection locked="0"/>
    </xf>
    <xf numFmtId="0" fontId="28" fillId="0" borderId="0" xfId="34" applyFont="1" applyAlignment="1" applyProtection="1">
      <alignment shrinkToFit="1"/>
      <protection locked="0"/>
    </xf>
    <xf numFmtId="0" fontId="28" fillId="0" borderId="79" xfId="34" applyFont="1" applyBorder="1" applyAlignment="1" applyProtection="1">
      <alignment horizontal="center" vertical="center"/>
      <protection locked="0"/>
    </xf>
    <xf numFmtId="0" fontId="28" fillId="0" borderId="80" xfId="34" applyFont="1" applyBorder="1" applyAlignment="1" applyProtection="1">
      <alignment horizontal="center" vertical="center"/>
      <protection locked="0"/>
    </xf>
    <xf numFmtId="0" fontId="28" fillId="0" borderId="126" xfId="34" applyFont="1" applyBorder="1" applyAlignment="1" applyProtection="1">
      <alignment horizontal="center" vertical="center"/>
      <protection locked="0"/>
    </xf>
    <xf numFmtId="0" fontId="28" fillId="0" borderId="127" xfId="34" applyFont="1" applyBorder="1" applyAlignment="1" applyProtection="1">
      <alignment horizontal="center" vertical="center"/>
      <protection locked="0"/>
    </xf>
    <xf numFmtId="0" fontId="28" fillId="0" borderId="128" xfId="34" applyFont="1" applyBorder="1" applyAlignment="1" applyProtection="1">
      <alignment vertical="center"/>
      <protection locked="0"/>
    </xf>
    <xf numFmtId="0" fontId="28" fillId="0" borderId="129" xfId="34" applyFont="1" applyBorder="1" applyAlignment="1" applyProtection="1">
      <protection locked="0"/>
    </xf>
    <xf numFmtId="0" fontId="28" fillId="0" borderId="0" xfId="34" applyFont="1" applyAlignment="1" applyProtection="1">
      <alignment horizontal="center" vertical="center" wrapText="1"/>
      <protection locked="0"/>
    </xf>
    <xf numFmtId="0" fontId="28" fillId="0" borderId="85" xfId="34" applyFont="1" applyBorder="1" applyAlignment="1" applyProtection="1">
      <alignment horizontal="center" vertical="top"/>
      <protection locked="0"/>
    </xf>
    <xf numFmtId="0" fontId="28" fillId="0" borderId="82" xfId="34" applyFont="1" applyBorder="1" applyAlignment="1" applyProtection="1">
      <alignment horizontal="center" vertical="top"/>
      <protection locked="0"/>
    </xf>
    <xf numFmtId="0" fontId="28" fillId="0" borderId="130" xfId="34" applyFont="1" applyBorder="1" applyAlignment="1" applyProtection="1">
      <alignment horizontal="center" vertical="top"/>
      <protection locked="0"/>
    </xf>
    <xf numFmtId="0" fontId="28" fillId="0" borderId="79" xfId="34" applyFont="1" applyBorder="1" applyAlignment="1" applyProtection="1">
      <alignment horizontal="center" vertical="top"/>
      <protection locked="0"/>
    </xf>
    <xf numFmtId="0" fontId="28" fillId="0" borderId="130" xfId="34" applyFont="1" applyBorder="1" applyAlignment="1" applyProtection="1">
      <alignment horizontal="center" vertical="top" wrapText="1"/>
      <protection locked="0"/>
    </xf>
    <xf numFmtId="0" fontId="28" fillId="0" borderId="128" xfId="34" applyFont="1" applyBorder="1" applyAlignment="1" applyProtection="1">
      <protection locked="0"/>
    </xf>
    <xf numFmtId="0" fontId="28" fillId="0" borderId="131" xfId="34" applyFont="1" applyBorder="1" applyAlignment="1" applyProtection="1">
      <protection locked="0"/>
    </xf>
    <xf numFmtId="0" fontId="89" fillId="0" borderId="131" xfId="34" applyFont="1" applyBorder="1" applyAlignment="1" applyProtection="1">
      <alignment horizontal="center" shrinkToFit="1"/>
      <protection locked="0"/>
    </xf>
    <xf numFmtId="0" fontId="89" fillId="0" borderId="128" xfId="34" applyFont="1" applyBorder="1" applyAlignment="1" applyProtection="1">
      <alignment horizontal="center" shrinkToFit="1"/>
      <protection locked="0"/>
    </xf>
    <xf numFmtId="0" fontId="28" fillId="0" borderId="128" xfId="34" applyFont="1" applyBorder="1" applyAlignment="1" applyProtection="1">
      <alignment horizontal="center"/>
      <protection locked="0"/>
    </xf>
    <xf numFmtId="0" fontId="28" fillId="0" borderId="131" xfId="34" applyFont="1" applyBorder="1" applyAlignment="1" applyProtection="1">
      <alignment horizontal="center" wrapText="1"/>
      <protection locked="0"/>
    </xf>
    <xf numFmtId="0" fontId="28" fillId="0" borderId="131" xfId="34" applyFont="1" applyBorder="1" applyAlignment="1" applyProtection="1">
      <alignment horizontal="center"/>
      <protection locked="0"/>
    </xf>
    <xf numFmtId="0" fontId="28" fillId="0" borderId="128" xfId="34" applyFont="1" applyBorder="1" applyAlignment="1" applyProtection="1">
      <alignment horizontal="center" wrapText="1"/>
      <protection locked="0"/>
    </xf>
    <xf numFmtId="49" fontId="28" fillId="0" borderId="0" xfId="34" applyNumberFormat="1" applyFont="1" applyAlignment="1" applyProtection="1">
      <alignment horizontal="center" vertical="center"/>
      <protection locked="0"/>
    </xf>
    <xf numFmtId="0" fontId="80" fillId="0" borderId="82" xfId="34" applyFont="1" applyBorder="1" applyAlignment="1" applyProtection="1">
      <alignment horizontal="right" vertical="center"/>
      <protection locked="0"/>
    </xf>
    <xf numFmtId="0" fontId="80" fillId="0" borderId="83" xfId="34" applyFont="1" applyBorder="1" applyAlignment="1" applyProtection="1">
      <alignment horizontal="right" vertical="center"/>
      <protection locked="0"/>
    </xf>
    <xf numFmtId="0" fontId="14" fillId="0" borderId="0" xfId="34" applyAlignment="1" applyProtection="1">
      <alignment vertical="center"/>
      <protection locked="0"/>
    </xf>
    <xf numFmtId="49" fontId="28" fillId="0" borderId="0" xfId="34" applyNumberFormat="1" applyFont="1" applyAlignment="1" applyProtection="1">
      <alignment horizontal="center"/>
      <protection locked="0"/>
    </xf>
    <xf numFmtId="49" fontId="28" fillId="0" borderId="84" xfId="34" applyNumberFormat="1" applyFont="1" applyBorder="1" applyAlignment="1" applyProtection="1">
      <protection locked="0"/>
    </xf>
    <xf numFmtId="0" fontId="80" fillId="0" borderId="85" xfId="34" applyFont="1" applyBorder="1" applyAlignment="1" applyProtection="1">
      <alignment horizontal="right" vertical="center"/>
      <protection locked="0"/>
    </xf>
    <xf numFmtId="0" fontId="80" fillId="0" borderId="0" xfId="34" applyFont="1" applyAlignment="1" applyProtection="1">
      <alignment horizontal="right" vertical="center"/>
      <protection locked="0"/>
    </xf>
    <xf numFmtId="3" fontId="28" fillId="0" borderId="0" xfId="34" applyNumberFormat="1" applyFont="1" applyAlignment="1" applyProtection="1">
      <protection locked="0"/>
    </xf>
    <xf numFmtId="49" fontId="28" fillId="0" borderId="0" xfId="34" applyNumberFormat="1" applyFont="1" applyAlignment="1" applyProtection="1">
      <protection locked="0"/>
    </xf>
    <xf numFmtId="0" fontId="80" fillId="0" borderId="132" xfId="34" applyFont="1" applyBorder="1" applyAlignment="1" applyProtection="1">
      <alignment horizontal="right" vertical="center"/>
      <protection locked="0"/>
    </xf>
    <xf numFmtId="0" fontId="80" fillId="0" borderId="74" xfId="34" applyFont="1" applyBorder="1" applyAlignment="1" applyProtection="1">
      <alignment horizontal="right" vertical="center"/>
      <protection locked="0"/>
    </xf>
    <xf numFmtId="0" fontId="28" fillId="0" borderId="0" xfId="135" applyFont="1" applyAlignment="1">
      <alignment horizontal="right"/>
    </xf>
    <xf numFmtId="0" fontId="123" fillId="0" borderId="133" xfId="34" applyFont="1" applyFill="1" applyBorder="1" applyAlignment="1">
      <alignment horizontal="center"/>
    </xf>
    <xf numFmtId="0" fontId="123" fillId="0" borderId="0" xfId="34" applyFont="1" applyFill="1" applyAlignment="1"/>
    <xf numFmtId="0" fontId="113" fillId="0" borderId="0" xfId="34" applyFont="1" applyFill="1" applyAlignment="1"/>
    <xf numFmtId="0" fontId="113" fillId="0" borderId="0" xfId="34" applyFont="1" applyFill="1" applyAlignment="1">
      <alignment horizontal="center"/>
    </xf>
    <xf numFmtId="0" fontId="123" fillId="0" borderId="134" xfId="34" applyFont="1" applyFill="1" applyBorder="1" applyAlignment="1">
      <alignment horizontal="center"/>
    </xf>
    <xf numFmtId="0" fontId="124" fillId="0" borderId="135" xfId="34" applyFont="1" applyFill="1" applyBorder="1" applyAlignment="1">
      <alignment horizontal="center" vertical="center"/>
    </xf>
    <xf numFmtId="0" fontId="41" fillId="0" borderId="0" xfId="10" applyFont="1" applyFill="1" applyAlignment="1">
      <alignment vertical="center"/>
    </xf>
    <xf numFmtId="0" fontId="123" fillId="0" borderId="136" xfId="34" applyFont="1" applyFill="1" applyBorder="1" applyAlignment="1">
      <alignment horizontal="center"/>
    </xf>
    <xf numFmtId="0" fontId="123" fillId="0" borderId="137" xfId="34" applyFont="1" applyFill="1" applyBorder="1" applyAlignment="1">
      <alignment horizontal="left"/>
    </xf>
    <xf numFmtId="0" fontId="113" fillId="0" borderId="137" xfId="34" applyFont="1" applyFill="1" applyBorder="1" applyAlignment="1"/>
    <xf numFmtId="0" fontId="113" fillId="0" borderId="137" xfId="34" applyFont="1" applyFill="1" applyBorder="1" applyAlignment="1">
      <alignment horizontal="center"/>
    </xf>
    <xf numFmtId="0" fontId="123" fillId="0" borderId="138" xfId="34" applyFont="1" applyFill="1" applyBorder="1" applyAlignment="1">
      <alignment horizontal="center"/>
    </xf>
    <xf numFmtId="0" fontId="113" fillId="0" borderId="139" xfId="34" applyFont="1" applyFill="1" applyBorder="1" applyAlignment="1">
      <alignment horizontal="left"/>
    </xf>
    <xf numFmtId="0" fontId="124" fillId="0" borderId="140" xfId="34" applyFont="1" applyFill="1" applyBorder="1" applyAlignment="1">
      <alignment horizontal="left"/>
    </xf>
    <xf numFmtId="0" fontId="40" fillId="0" borderId="0" xfId="34" applyFont="1" applyFill="1" applyAlignment="1"/>
    <xf numFmtId="0" fontId="125" fillId="0" borderId="0" xfId="34" applyFont="1" applyFill="1" applyAlignment="1">
      <alignment horizontal="center"/>
    </xf>
    <xf numFmtId="0" fontId="113" fillId="0" borderId="141" xfId="34" applyFont="1" applyFill="1" applyBorder="1" applyAlignment="1">
      <alignment horizontal="center"/>
    </xf>
    <xf numFmtId="0" fontId="123" fillId="0" borderId="141" xfId="34" applyFont="1" applyFill="1" applyBorder="1" applyAlignment="1">
      <alignment horizontal="center"/>
    </xf>
    <xf numFmtId="0" fontId="123" fillId="0" borderId="142" xfId="34" applyFont="1" applyFill="1" applyBorder="1" applyAlignment="1">
      <alignment horizontal="center" vertical="center"/>
    </xf>
    <xf numFmtId="0" fontId="123" fillId="0" borderId="143" xfId="34" applyFont="1" applyFill="1" applyBorder="1" applyAlignment="1">
      <alignment horizontal="left"/>
    </xf>
    <xf numFmtId="0" fontId="123" fillId="0" borderId="141" xfId="34" applyFont="1" applyFill="1" applyBorder="1" applyAlignment="1">
      <alignment horizontal="left"/>
    </xf>
    <xf numFmtId="0" fontId="123" fillId="0" borderId="144" xfId="34" applyFont="1" applyFill="1" applyBorder="1" applyAlignment="1">
      <alignment horizontal="center" wrapText="1"/>
    </xf>
    <xf numFmtId="0" fontId="123" fillId="0" borderId="145" xfId="34" applyFont="1" applyFill="1" applyBorder="1" applyAlignment="1">
      <alignment horizontal="center"/>
    </xf>
    <xf numFmtId="0" fontId="123" fillId="0" borderId="146" xfId="34" applyFont="1" applyFill="1" applyBorder="1" applyAlignment="1">
      <alignment horizontal="center" vertical="center" wrapText="1"/>
    </xf>
    <xf numFmtId="0" fontId="123" fillId="0" borderId="147" xfId="34" applyFont="1" applyFill="1" applyBorder="1" applyAlignment="1">
      <alignment horizontal="center" vertical="center" wrapText="1"/>
    </xf>
    <xf numFmtId="0" fontId="123" fillId="0" borderId="148" xfId="34" applyFont="1" applyFill="1" applyBorder="1" applyAlignment="1">
      <alignment horizontal="left"/>
    </xf>
    <xf numFmtId="0" fontId="123" fillId="0" borderId="144" xfId="34" applyFont="1" applyFill="1" applyBorder="1" applyAlignment="1">
      <alignment horizontal="center" vertical="top"/>
    </xf>
    <xf numFmtId="0" fontId="123" fillId="0" borderId="148" xfId="34" applyFont="1" applyFill="1" applyBorder="1" applyAlignment="1">
      <alignment horizontal="center" wrapText="1"/>
    </xf>
    <xf numFmtId="0" fontId="123" fillId="0" borderId="148" xfId="34" applyFont="1" applyFill="1" applyBorder="1" applyAlignment="1">
      <alignment horizontal="center"/>
    </xf>
    <xf numFmtId="0" fontId="123" fillId="0" borderId="145" xfId="34" applyFont="1" applyFill="1" applyBorder="1" applyAlignment="1">
      <alignment horizontal="center" vertical="top"/>
    </xf>
    <xf numFmtId="0" fontId="123" fillId="0" borderId="148" xfId="34" applyFont="1" applyFill="1" applyBorder="1" applyAlignment="1">
      <alignment horizontal="center" vertical="top"/>
    </xf>
    <xf numFmtId="0" fontId="123" fillId="0" borderId="144" xfId="34" applyFont="1" applyFill="1" applyBorder="1" applyAlignment="1">
      <alignment horizontal="center" vertical="center" wrapText="1"/>
    </xf>
    <xf numFmtId="0" fontId="123" fillId="0" borderId="144" xfId="34" applyFont="1" applyFill="1" applyBorder="1" applyAlignment="1">
      <alignment horizontal="center" vertical="center"/>
    </xf>
    <xf numFmtId="0" fontId="123" fillId="0" borderId="145" xfId="34" applyFont="1" applyFill="1" applyBorder="1" applyAlignment="1">
      <alignment horizontal="center" vertical="center"/>
    </xf>
    <xf numFmtId="0" fontId="123" fillId="0" borderId="143" xfId="34" applyFont="1" applyFill="1" applyBorder="1" applyAlignment="1">
      <alignment horizontal="center"/>
    </xf>
    <xf numFmtId="195" fontId="123" fillId="0" borderId="149" xfId="136" applyFont="1" applyFill="1" applyBorder="1" applyAlignment="1">
      <alignment vertical="center" wrapText="1"/>
    </xf>
    <xf numFmtId="184" fontId="113" fillId="0" borderId="150" xfId="34" applyNumberFormat="1" applyFont="1" applyFill="1" applyBorder="1" applyAlignment="1"/>
    <xf numFmtId="184" fontId="113" fillId="0" borderId="151" xfId="34" applyNumberFormat="1" applyFont="1" applyFill="1" applyBorder="1" applyAlignment="1"/>
    <xf numFmtId="183" fontId="113" fillId="0" borderId="151" xfId="34" applyNumberFormat="1" applyFont="1" applyFill="1" applyBorder="1" applyAlignment="1">
      <alignment horizontal="right"/>
    </xf>
    <xf numFmtId="183" fontId="113" fillId="0" borderId="0" xfId="34" applyNumberFormat="1" applyFont="1" applyFill="1" applyAlignment="1">
      <alignment horizontal="right"/>
    </xf>
    <xf numFmtId="0" fontId="123" fillId="0" borderId="152" xfId="34" applyFont="1" applyFill="1" applyBorder="1" applyAlignment="1">
      <alignment horizontal="center"/>
    </xf>
    <xf numFmtId="0" fontId="123" fillId="0" borderId="152" xfId="34" applyFont="1" applyFill="1" applyBorder="1" applyAlignment="1"/>
    <xf numFmtId="0" fontId="113" fillId="0" borderId="148" xfId="34" applyFont="1" applyFill="1" applyBorder="1" applyAlignment="1"/>
    <xf numFmtId="0" fontId="123" fillId="0" borderId="153" xfId="34" applyFont="1" applyFill="1" applyBorder="1" applyAlignment="1"/>
    <xf numFmtId="0" fontId="113" fillId="0" borderId="143" xfId="34" applyFont="1" applyFill="1" applyBorder="1" applyAlignment="1"/>
    <xf numFmtId="0" fontId="113" fillId="0" borderId="141" xfId="34" applyFont="1" applyFill="1" applyBorder="1" applyAlignment="1"/>
    <xf numFmtId="0" fontId="11" fillId="0" borderId="6" xfId="2" applyFill="1" applyBorder="1" applyAlignment="1" applyProtection="1">
      <alignment horizontal="center" vertical="center" wrapText="1"/>
    </xf>
  </cellXfs>
  <cellStyles count="137">
    <cellStyle name="20% - 輔色1 2" xfId="14"/>
    <cellStyle name="20% - 輔色2 2" xfId="15"/>
    <cellStyle name="20% - 輔色3 2" xfId="16"/>
    <cellStyle name="20% - 輔色4 2" xfId="17"/>
    <cellStyle name="20% - 輔色5 2" xfId="18"/>
    <cellStyle name="20% - 輔色6 2" xfId="19"/>
    <cellStyle name="40% - 輔色1 2" xfId="20"/>
    <cellStyle name="40% - 輔色2 2" xfId="21"/>
    <cellStyle name="40% - 輔色3 2" xfId="22"/>
    <cellStyle name="40% - 輔色4 2" xfId="23"/>
    <cellStyle name="40% - 輔色5 2" xfId="24"/>
    <cellStyle name="40% - 輔色6 2" xfId="25"/>
    <cellStyle name="60% - 輔色1 2" xfId="26"/>
    <cellStyle name="60% - 輔色2 2" xfId="27"/>
    <cellStyle name="60% - 輔色3 2" xfId="28"/>
    <cellStyle name="60% - 輔色4 2" xfId="29"/>
    <cellStyle name="60% - 輔色5 2" xfId="30"/>
    <cellStyle name="60% - 輔色6 2" xfId="31"/>
    <cellStyle name="一般" xfId="0" builtinId="0"/>
    <cellStyle name="一般 10" xfId="32"/>
    <cellStyle name="一般 11" xfId="33"/>
    <cellStyle name="一般 12" xfId="106"/>
    <cellStyle name="一般 13" xfId="8"/>
    <cellStyle name="一般 13 2" xfId="125"/>
    <cellStyle name="一般 2" xfId="3"/>
    <cellStyle name="一般 2 2" xfId="34"/>
    <cellStyle name="一般 2 3" xfId="35"/>
    <cellStyle name="一般 2 4" xfId="107"/>
    <cellStyle name="一般 2 5" xfId="9"/>
    <cellStyle name="一般 3" xfId="4"/>
    <cellStyle name="一般 3 2" xfId="36"/>
    <cellStyle name="一般 4" xfId="5"/>
    <cellStyle name="一般 4 2" xfId="37"/>
    <cellStyle name="一般 4 3" xfId="105"/>
    <cellStyle name="一般 4 4" xfId="11"/>
    <cellStyle name="一般 4_108年都市計畫公共設施已取得面積" xfId="38"/>
    <cellStyle name="一般 5" xfId="7"/>
    <cellStyle name="一般 5 2" xfId="109"/>
    <cellStyle name="一般 5 3" xfId="12"/>
    <cellStyle name="一般 6" xfId="6"/>
    <cellStyle name="一般 6 2" xfId="39"/>
    <cellStyle name="一般 6 3" xfId="108"/>
    <cellStyle name="一般 6 4" xfId="13"/>
    <cellStyle name="一般 7" xfId="40"/>
    <cellStyle name="一般 8" xfId="41"/>
    <cellStyle name="一般 9" xfId="42"/>
    <cellStyle name="一般_1252214050" xfId="129"/>
    <cellStyle name="一般_2522-14-05(104)" xfId="128"/>
    <cellStyle name="一般_8508_1" xfId="127"/>
    <cellStyle name="一般_86_縣市戶政報表程式0516" xfId="132"/>
    <cellStyle name="一般_86_縣市戶政報表程式0516 2" xfId="136"/>
    <cellStyle name="一般_Sheet1" xfId="1"/>
    <cellStyle name="一般_Sheet1_1112-06-01-3__鄉(鎮、市)各級租佃委員會調解調處案件" xfId="135"/>
    <cellStyle name="一般_戶口數_縣市戶政報表程式0516" xfId="134"/>
    <cellStyle name="一般_身心障礙停車位" xfId="130"/>
    <cellStyle name="一般_垃圾水肥修正案" xfId="126"/>
    <cellStyle name="一般_婚姻_縣市戶政報表程式0516" xfId="133"/>
    <cellStyle name="千分位 2" xfId="43"/>
    <cellStyle name="千分位 2 2" xfId="44"/>
    <cellStyle name="千分位 2 2 2" xfId="45"/>
    <cellStyle name="千分位 3" xfId="46"/>
    <cellStyle name="千分位 3 2" xfId="47"/>
    <cellStyle name="千分位 4" xfId="48"/>
    <cellStyle name="千分位 5" xfId="49"/>
    <cellStyle name="千分位 6" xfId="50"/>
    <cellStyle name="中等 2" xfId="51"/>
    <cellStyle name="合計 2" xfId="52"/>
    <cellStyle name="合計 2 2" xfId="114"/>
    <cellStyle name="合計 2 2 2" xfId="120"/>
    <cellStyle name="合計 2 3" xfId="113"/>
    <cellStyle name="好 2" xfId="53"/>
    <cellStyle name="好_108年都市計畫公共設施已取得面積" xfId="54"/>
    <cellStyle name="好_108年都市計畫公共設施已取得面積_1" xfId="55"/>
    <cellStyle name="好_1821-05-04照顧中低收入戶概況" xfId="56"/>
    <cellStyle name="好_1821-05-05中低收入戶數及人數按年齡別分" xfId="57"/>
    <cellStyle name="好_1836-01-13身心障礙者社區支持服務成果" xfId="58"/>
    <cellStyle name="好_1840-01-01-2推行社區發展工作概況(修正版)1010605" xfId="59"/>
    <cellStyle name="好_2922-01-03內政部直轄工商自由職業團體數及異動數" xfId="60"/>
    <cellStyle name="好_2922-01-04全國性社會團體數及異動數" xfId="61"/>
    <cellStyle name="好_Book2" xfId="62"/>
    <cellStyle name="好_一級身障" xfId="63"/>
    <cellStyle name="好_一級報表程式1020508" xfId="64"/>
    <cellStyle name="好_一級報表程式1020703" xfId="65"/>
    <cellStyle name="好_本部報表程式" xfId="66"/>
    <cellStyle name="百分比" xfId="131" builtinId="5"/>
    <cellStyle name="百分比 2" xfId="67"/>
    <cellStyle name="計算方式 2" xfId="68"/>
    <cellStyle name="計算方式 2 2" xfId="115"/>
    <cellStyle name="計算方式 2 2 2" xfId="121"/>
    <cellStyle name="計算方式 2 3" xfId="112"/>
    <cellStyle name="貨幣 2" xfId="69"/>
    <cellStyle name="貨幣 2 2" xfId="70"/>
    <cellStyle name="貨幣[0]_85fya初" xfId="71"/>
    <cellStyle name="連結的儲存格 2" xfId="72"/>
    <cellStyle name="備註 2" xfId="73"/>
    <cellStyle name="備註 2 2" xfId="116"/>
    <cellStyle name="備註 2 2 2" xfId="122"/>
    <cellStyle name="備註 2 3" xfId="111"/>
    <cellStyle name="超連結" xfId="2" builtinId="8"/>
    <cellStyle name="超連結 2" xfId="10"/>
    <cellStyle name="超連結 3" xfId="74"/>
    <cellStyle name="說明文字 2" xfId="75"/>
    <cellStyle name="輔色1 2" xfId="76"/>
    <cellStyle name="輔色2 2" xfId="77"/>
    <cellStyle name="輔色3 2" xfId="78"/>
    <cellStyle name="輔色4 2" xfId="79"/>
    <cellStyle name="輔色5 2" xfId="80"/>
    <cellStyle name="輔色6 2" xfId="81"/>
    <cellStyle name="標題 1 2" xfId="82"/>
    <cellStyle name="標題 2 2" xfId="83"/>
    <cellStyle name="標題 3 2" xfId="84"/>
    <cellStyle name="標題 4 2" xfId="85"/>
    <cellStyle name="標題 5" xfId="86"/>
    <cellStyle name="輸入 2" xfId="87"/>
    <cellStyle name="輸入 2 2" xfId="117"/>
    <cellStyle name="輸入 2 2 2" xfId="123"/>
    <cellStyle name="輸入 2 3" xfId="110"/>
    <cellStyle name="輸出 2" xfId="88"/>
    <cellStyle name="輸出 2 2" xfId="118"/>
    <cellStyle name="輸出 2 2 2" xfId="124"/>
    <cellStyle name="輸出 2 3" xfId="119"/>
    <cellStyle name="檢查儲存格 2" xfId="89"/>
    <cellStyle name="壞 2" xfId="90"/>
    <cellStyle name="壞_108年都市計畫公共設施已取得面積" xfId="91"/>
    <cellStyle name="壞_108年都市計畫公共設施已取得面積_1" xfId="92"/>
    <cellStyle name="壞_1821-05-04照顧中低收入戶概況" xfId="93"/>
    <cellStyle name="壞_1821-05-05中低收入戶數及人數按年齡別分" xfId="94"/>
    <cellStyle name="壞_1836-01-13身心障礙者社區支持服務成果" xfId="95"/>
    <cellStyle name="壞_1840-01-01-2推行社區發展工作概況(修正版)1010605" xfId="96"/>
    <cellStyle name="壞_2922-01-03內政部直轄工商自由職業團體數及異動數" xfId="97"/>
    <cellStyle name="壞_2922-01-04全國性社會團體數及異動數" xfId="98"/>
    <cellStyle name="壞_Book2" xfId="99"/>
    <cellStyle name="壞_一級身障" xfId="100"/>
    <cellStyle name="壞_一級報表程式1020508" xfId="101"/>
    <cellStyle name="壞_一級報表程式1020703" xfId="102"/>
    <cellStyle name="壞_本部報表程式" xfId="103"/>
    <cellStyle name="警告文字 2" xfId="104"/>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xdr:cNvSpPr txBox="1">
          <a:spLocks noChangeArrowheads="1"/>
        </xdr:cNvSpPr>
      </xdr:nvSpPr>
      <xdr:spPr bwMode="auto">
        <a:xfrm>
          <a:off x="2228850" y="26797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xdr:cNvSpPr txBox="1">
          <a:spLocks noChangeArrowheads="1"/>
        </xdr:cNvSpPr>
      </xdr:nvSpPr>
      <xdr:spPr bwMode="auto">
        <a:xfrm>
          <a:off x="11931650" y="26797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7</xdr:row>
      <xdr:rowOff>0</xdr:rowOff>
    </xdr:from>
    <xdr:to>
      <xdr:col>20</xdr:col>
      <xdr:colOff>0</xdr:colOff>
      <xdr:row>7</xdr:row>
      <xdr:rowOff>0</xdr:rowOff>
    </xdr:to>
    <xdr:sp macro="" textlink="">
      <xdr:nvSpPr>
        <xdr:cNvPr id="10"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11"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12"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13"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4" name="Text Box 1"/>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5" name="Text Box 2"/>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6" name="Text Box 3"/>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7" name="Text Box 4"/>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8" name="Text Box 1">
          <a:extLst/>
        </xdr:cNvPr>
        <xdr:cNvSpPr txBox="1">
          <a:spLocks noChangeArrowheads="1"/>
        </xdr:cNvSpPr>
      </xdr:nvSpPr>
      <xdr:spPr bwMode="auto">
        <a:xfrm>
          <a:off x="66948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9" name="Text Box 1">
          <a:extLst/>
        </xdr:cNvPr>
        <xdr:cNvSpPr txBox="1">
          <a:spLocks noChangeArrowheads="1"/>
        </xdr:cNvSpPr>
      </xdr:nvSpPr>
      <xdr:spPr bwMode="auto">
        <a:xfrm>
          <a:off x="5899785" y="10096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4" name="Text Box 1"/>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5" name="Text Box 2"/>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6" name="Text Box 3"/>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7" name="Text Box 4"/>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5184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6948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xdr:cNvPr>
        <xdr:cNvSpPr txBox="1">
          <a:spLocks noChangeArrowheads="1"/>
        </xdr:cNvSpPr>
      </xdr:nvSpPr>
      <xdr:spPr bwMode="auto">
        <a:xfrm>
          <a:off x="5899785" y="10096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14375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14375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14375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14375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4154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344805</xdr:colOff>
      <xdr:row>2</xdr:row>
      <xdr:rowOff>474980</xdr:rowOff>
    </xdr:from>
    <xdr:ext cx="787908" cy="218521"/>
    <xdr:sp macro="" textlink="">
      <xdr:nvSpPr>
        <xdr:cNvPr id="2" name="Text Box 1">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5" name="Text Box 1"/>
        <xdr:cNvSpPr txBox="1">
          <a:spLocks noChangeArrowheads="1"/>
        </xdr:cNvSpPr>
      </xdr:nvSpPr>
      <xdr:spPr bwMode="auto">
        <a:xfrm>
          <a:off x="1987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6" name="Text Box 2"/>
        <xdr:cNvSpPr txBox="1">
          <a:spLocks noChangeArrowheads="1"/>
        </xdr:cNvSpPr>
      </xdr:nvSpPr>
      <xdr:spPr bwMode="auto">
        <a:xfrm>
          <a:off x="1987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25</xdr:row>
      <xdr:rowOff>0</xdr:rowOff>
    </xdr:from>
    <xdr:to>
      <xdr:col>17</xdr:col>
      <xdr:colOff>0</xdr:colOff>
      <xdr:row>25</xdr:row>
      <xdr:rowOff>0</xdr:rowOff>
    </xdr:to>
    <xdr:sp macro="" textlink="">
      <xdr:nvSpPr>
        <xdr:cNvPr id="7" name="Text Box 45"/>
        <xdr:cNvSpPr txBox="1">
          <a:spLocks noChangeArrowheads="1"/>
        </xdr:cNvSpPr>
      </xdr:nvSpPr>
      <xdr:spPr bwMode="auto">
        <a:xfrm>
          <a:off x="105219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8" name="Text Box 46"/>
        <xdr:cNvSpPr txBox="1">
          <a:spLocks noChangeArrowheads="1"/>
        </xdr:cNvSpPr>
      </xdr:nvSpPr>
      <xdr:spPr bwMode="auto">
        <a:xfrm>
          <a:off x="105219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25</xdr:row>
      <xdr:rowOff>0</xdr:rowOff>
    </xdr:from>
    <xdr:to>
      <xdr:col>20</xdr:col>
      <xdr:colOff>0</xdr:colOff>
      <xdr:row>25</xdr:row>
      <xdr:rowOff>0</xdr:rowOff>
    </xdr:to>
    <xdr:sp macro="" textlink="">
      <xdr:nvSpPr>
        <xdr:cNvPr id="9" name="Text Box 47"/>
        <xdr:cNvSpPr txBox="1">
          <a:spLocks noChangeArrowheads="1"/>
        </xdr:cNvSpPr>
      </xdr:nvSpPr>
      <xdr:spPr bwMode="auto">
        <a:xfrm>
          <a:off x="12350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8</xdr:row>
      <xdr:rowOff>0</xdr:rowOff>
    </xdr:from>
    <xdr:to>
      <xdr:col>20</xdr:col>
      <xdr:colOff>0</xdr:colOff>
      <xdr:row>8</xdr:row>
      <xdr:rowOff>0</xdr:rowOff>
    </xdr:to>
    <xdr:sp macro="" textlink="">
      <xdr:nvSpPr>
        <xdr:cNvPr id="10" name="Text Box 48"/>
        <xdr:cNvSpPr txBox="1">
          <a:spLocks noChangeArrowheads="1"/>
        </xdr:cNvSpPr>
      </xdr:nvSpPr>
      <xdr:spPr bwMode="auto">
        <a:xfrm>
          <a:off x="12350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25</xdr:row>
      <xdr:rowOff>0</xdr:rowOff>
    </xdr:from>
    <xdr:to>
      <xdr:col>20</xdr:col>
      <xdr:colOff>0</xdr:colOff>
      <xdr:row>25</xdr:row>
      <xdr:rowOff>0</xdr:rowOff>
    </xdr:to>
    <xdr:sp macro="" textlink="">
      <xdr:nvSpPr>
        <xdr:cNvPr id="11" name="Text Box 49"/>
        <xdr:cNvSpPr txBox="1">
          <a:spLocks noChangeArrowheads="1"/>
        </xdr:cNvSpPr>
      </xdr:nvSpPr>
      <xdr:spPr bwMode="auto">
        <a:xfrm>
          <a:off x="12350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8</xdr:row>
      <xdr:rowOff>0</xdr:rowOff>
    </xdr:from>
    <xdr:to>
      <xdr:col>20</xdr:col>
      <xdr:colOff>0</xdr:colOff>
      <xdr:row>8</xdr:row>
      <xdr:rowOff>0</xdr:rowOff>
    </xdr:to>
    <xdr:sp macro="" textlink="">
      <xdr:nvSpPr>
        <xdr:cNvPr id="12" name="Text Box 50"/>
        <xdr:cNvSpPr txBox="1">
          <a:spLocks noChangeArrowheads="1"/>
        </xdr:cNvSpPr>
      </xdr:nvSpPr>
      <xdr:spPr bwMode="auto">
        <a:xfrm>
          <a:off x="12350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23</xdr:col>
      <xdr:colOff>0</xdr:colOff>
      <xdr:row>25</xdr:row>
      <xdr:rowOff>0</xdr:rowOff>
    </xdr:from>
    <xdr:to>
      <xdr:col>23</xdr:col>
      <xdr:colOff>0</xdr:colOff>
      <xdr:row>25</xdr:row>
      <xdr:rowOff>0</xdr:rowOff>
    </xdr:to>
    <xdr:sp macro="" textlink="">
      <xdr:nvSpPr>
        <xdr:cNvPr id="13" name="Text Box 66"/>
        <xdr:cNvSpPr txBox="1">
          <a:spLocks noChangeArrowheads="1"/>
        </xdr:cNvSpPr>
      </xdr:nvSpPr>
      <xdr:spPr bwMode="auto">
        <a:xfrm>
          <a:off x="1427480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23</xdr:col>
      <xdr:colOff>0</xdr:colOff>
      <xdr:row>8</xdr:row>
      <xdr:rowOff>0</xdr:rowOff>
    </xdr:from>
    <xdr:to>
      <xdr:col>23</xdr:col>
      <xdr:colOff>0</xdr:colOff>
      <xdr:row>8</xdr:row>
      <xdr:rowOff>0</xdr:rowOff>
    </xdr:to>
    <xdr:sp macro="" textlink="">
      <xdr:nvSpPr>
        <xdr:cNvPr id="14" name="Text Box 67"/>
        <xdr:cNvSpPr txBox="1">
          <a:spLocks noChangeArrowheads="1"/>
        </xdr:cNvSpPr>
      </xdr:nvSpPr>
      <xdr:spPr bwMode="auto">
        <a:xfrm>
          <a:off x="1427480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27</xdr:col>
      <xdr:colOff>0</xdr:colOff>
      <xdr:row>25</xdr:row>
      <xdr:rowOff>0</xdr:rowOff>
    </xdr:from>
    <xdr:to>
      <xdr:col>27</xdr:col>
      <xdr:colOff>0</xdr:colOff>
      <xdr:row>25</xdr:row>
      <xdr:rowOff>0</xdr:rowOff>
    </xdr:to>
    <xdr:sp macro="" textlink="">
      <xdr:nvSpPr>
        <xdr:cNvPr id="15" name="Text Box 68"/>
        <xdr:cNvSpPr txBox="1">
          <a:spLocks noChangeArrowheads="1"/>
        </xdr:cNvSpPr>
      </xdr:nvSpPr>
      <xdr:spPr bwMode="auto">
        <a:xfrm>
          <a:off x="1671320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27</xdr:col>
      <xdr:colOff>0</xdr:colOff>
      <xdr:row>8</xdr:row>
      <xdr:rowOff>0</xdr:rowOff>
    </xdr:from>
    <xdr:to>
      <xdr:col>27</xdr:col>
      <xdr:colOff>0</xdr:colOff>
      <xdr:row>8</xdr:row>
      <xdr:rowOff>0</xdr:rowOff>
    </xdr:to>
    <xdr:sp macro="" textlink="">
      <xdr:nvSpPr>
        <xdr:cNvPr id="16" name="Text Box 69"/>
        <xdr:cNvSpPr txBox="1">
          <a:spLocks noChangeArrowheads="1"/>
        </xdr:cNvSpPr>
      </xdr:nvSpPr>
      <xdr:spPr bwMode="auto">
        <a:xfrm>
          <a:off x="1671320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31</xdr:col>
      <xdr:colOff>0</xdr:colOff>
      <xdr:row>25</xdr:row>
      <xdr:rowOff>0</xdr:rowOff>
    </xdr:from>
    <xdr:to>
      <xdr:col>31</xdr:col>
      <xdr:colOff>0</xdr:colOff>
      <xdr:row>25</xdr:row>
      <xdr:rowOff>0</xdr:rowOff>
    </xdr:to>
    <xdr:sp macro="" textlink="">
      <xdr:nvSpPr>
        <xdr:cNvPr id="17" name="Text Box 70"/>
        <xdr:cNvSpPr txBox="1">
          <a:spLocks noChangeArrowheads="1"/>
        </xdr:cNvSpPr>
      </xdr:nvSpPr>
      <xdr:spPr bwMode="auto">
        <a:xfrm>
          <a:off x="1915160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31</xdr:col>
      <xdr:colOff>0</xdr:colOff>
      <xdr:row>8</xdr:row>
      <xdr:rowOff>0</xdr:rowOff>
    </xdr:from>
    <xdr:to>
      <xdr:col>31</xdr:col>
      <xdr:colOff>0</xdr:colOff>
      <xdr:row>8</xdr:row>
      <xdr:rowOff>0</xdr:rowOff>
    </xdr:to>
    <xdr:sp macro="" textlink="">
      <xdr:nvSpPr>
        <xdr:cNvPr id="18" name="Text Box 71"/>
        <xdr:cNvSpPr txBox="1">
          <a:spLocks noChangeArrowheads="1"/>
        </xdr:cNvSpPr>
      </xdr:nvSpPr>
      <xdr:spPr bwMode="auto">
        <a:xfrm>
          <a:off x="1915160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34</xdr:col>
      <xdr:colOff>120650</xdr:colOff>
      <xdr:row>3</xdr:row>
      <xdr:rowOff>12700</xdr:rowOff>
    </xdr:from>
    <xdr:to>
      <xdr:col>37</xdr:col>
      <xdr:colOff>311150</xdr:colOff>
      <xdr:row>4</xdr:row>
      <xdr:rowOff>6350</xdr:rowOff>
    </xdr:to>
    <xdr:sp macro="" textlink="">
      <xdr:nvSpPr>
        <xdr:cNvPr id="19" name="報表類別"/>
        <xdr:cNvSpPr>
          <a:spLocks noChangeArrowheads="1"/>
        </xdr:cNvSpPr>
      </xdr:nvSpPr>
      <xdr:spPr bwMode="auto">
        <a:xfrm>
          <a:off x="21101050" y="869950"/>
          <a:ext cx="20193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34</xdr:col>
      <xdr:colOff>825</xdr:colOff>
      <xdr:row>28</xdr:row>
      <xdr:rowOff>2430</xdr:rowOff>
    </xdr:from>
    <xdr:to>
      <xdr:col>37</xdr:col>
      <xdr:colOff>307300</xdr:colOff>
      <xdr:row>29</xdr:row>
      <xdr:rowOff>32496</xdr:rowOff>
    </xdr:to>
    <xdr:sp macro="" textlink="#REF!">
      <xdr:nvSpPr>
        <xdr:cNvPr id="20" name="報表類別"/>
        <xdr:cNvSpPr>
          <a:spLocks noChangeArrowheads="1" noTextEdit="1"/>
        </xdr:cNvSpPr>
      </xdr:nvSpPr>
      <xdr:spPr bwMode="auto">
        <a:xfrm>
          <a:off x="2098122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xdr:cNvSpPr txBox="1">
          <a:spLocks noChangeArrowheads="1"/>
        </xdr:cNvSpPr>
      </xdr:nvSpPr>
      <xdr:spPr bwMode="auto">
        <a:xfrm>
          <a:off x="30607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xdr:cNvSpPr txBox="1">
          <a:spLocks noChangeArrowheads="1"/>
        </xdr:cNvSpPr>
      </xdr:nvSpPr>
      <xdr:spPr bwMode="auto">
        <a:xfrm>
          <a:off x="30607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xdr:cNvSpPr>
          <a:spLocks noChangeArrowheads="1" noTextEdit="1"/>
        </xdr:cNvSpPr>
      </xdr:nvSpPr>
      <xdr:spPr bwMode="auto">
        <a:xfrm>
          <a:off x="115984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81"/>
  <sheetViews>
    <sheetView tabSelected="1" zoomScale="90" zoomScaleNormal="90" workbookViewId="0">
      <pane xSplit="2" ySplit="10" topLeftCell="C53" activePane="bottomRight" state="frozen"/>
      <selection pane="topRight" activeCell="C1" sqref="C1"/>
      <selection pane="bottomLeft" activeCell="A11" sqref="A11"/>
      <selection pane="bottomRight" activeCell="E123" sqref="E123"/>
    </sheetView>
  </sheetViews>
  <sheetFormatPr defaultColWidth="8.7265625" defaultRowHeight="17"/>
  <cols>
    <col min="1" max="1" width="6.7265625" style="19" customWidth="1"/>
    <col min="2" max="2" width="34.453125" style="17" customWidth="1"/>
    <col min="3" max="3" width="7.453125" style="15" customWidth="1"/>
    <col min="4" max="16" width="14.6328125" style="17" customWidth="1"/>
    <col min="17" max="17" width="16.6328125" style="15" customWidth="1"/>
    <col min="18" max="18" width="9.453125" style="17" customWidth="1"/>
    <col min="19" max="19" width="9.453125" style="15" customWidth="1"/>
    <col min="20" max="16384" width="8.7265625" style="15"/>
  </cols>
  <sheetData>
    <row r="1" spans="1:18" ht="21.5">
      <c r="A1" s="488" t="s">
        <v>727</v>
      </c>
      <c r="B1" s="489"/>
      <c r="C1" s="489"/>
      <c r="D1" s="489"/>
      <c r="E1" s="489"/>
      <c r="F1" s="489"/>
      <c r="G1" s="489"/>
      <c r="H1" s="489"/>
      <c r="I1" s="489"/>
      <c r="J1" s="489"/>
      <c r="K1" s="489"/>
      <c r="L1" s="489"/>
      <c r="M1" s="489"/>
      <c r="N1" s="489"/>
      <c r="O1" s="489"/>
      <c r="P1" s="490"/>
      <c r="Q1" s="14"/>
      <c r="R1" s="15"/>
    </row>
    <row r="2" spans="1:18" ht="19.5">
      <c r="A2" s="491" t="s">
        <v>726</v>
      </c>
      <c r="B2" s="492"/>
      <c r="C2" s="492"/>
      <c r="D2" s="492"/>
      <c r="E2" s="492"/>
      <c r="F2" s="492"/>
      <c r="G2" s="492"/>
      <c r="H2" s="492"/>
      <c r="I2" s="492"/>
      <c r="J2" s="492"/>
      <c r="K2" s="492"/>
      <c r="L2" s="492"/>
      <c r="M2" s="492"/>
      <c r="N2" s="492"/>
      <c r="O2" s="492"/>
      <c r="P2" s="493"/>
      <c r="Q2" s="16"/>
      <c r="R2" s="15"/>
    </row>
    <row r="3" spans="1:18">
      <c r="A3" s="510" t="s">
        <v>728</v>
      </c>
      <c r="B3" s="511"/>
      <c r="C3" s="512"/>
      <c r="D3" s="512"/>
      <c r="E3" s="20"/>
      <c r="F3" s="20"/>
      <c r="G3" s="20"/>
      <c r="H3" s="20"/>
      <c r="I3" s="20"/>
      <c r="J3" s="20"/>
      <c r="K3" s="20"/>
      <c r="L3" s="20"/>
      <c r="M3" s="20"/>
      <c r="N3" s="20"/>
      <c r="O3" s="20"/>
      <c r="P3" s="21"/>
      <c r="Q3" s="17"/>
      <c r="R3" s="15"/>
    </row>
    <row r="4" spans="1:18">
      <c r="A4" s="516" t="s">
        <v>732</v>
      </c>
      <c r="B4" s="517"/>
      <c r="C4" s="518"/>
      <c r="D4" s="518"/>
      <c r="E4" s="58"/>
      <c r="F4" s="54"/>
      <c r="G4" s="54"/>
      <c r="H4" s="54"/>
      <c r="I4" s="22"/>
      <c r="J4" s="22"/>
      <c r="K4" s="22"/>
      <c r="L4" s="22"/>
      <c r="M4" s="22"/>
      <c r="N4" s="22"/>
      <c r="O4" s="22"/>
      <c r="P4" s="23"/>
      <c r="Q4" s="17"/>
      <c r="R4" s="15"/>
    </row>
    <row r="5" spans="1:18">
      <c r="A5" s="516" t="s">
        <v>729</v>
      </c>
      <c r="B5" s="517"/>
      <c r="C5" s="518"/>
      <c r="D5" s="518"/>
      <c r="E5" s="58"/>
      <c r="F5" s="54"/>
      <c r="G5" s="54"/>
      <c r="H5" s="54"/>
      <c r="I5" s="22"/>
      <c r="J5" s="22"/>
      <c r="K5" s="22"/>
      <c r="L5" s="22"/>
      <c r="M5" s="22"/>
      <c r="N5" s="22"/>
      <c r="O5" s="22"/>
      <c r="P5" s="23"/>
      <c r="Q5" s="17"/>
      <c r="R5" s="15"/>
    </row>
    <row r="6" spans="1:18">
      <c r="A6" s="516" t="s">
        <v>730</v>
      </c>
      <c r="B6" s="517"/>
      <c r="C6" s="518"/>
      <c r="D6" s="518"/>
      <c r="E6" s="22"/>
      <c r="F6" s="22"/>
      <c r="G6" s="22"/>
      <c r="H6" s="24"/>
      <c r="I6" s="24"/>
      <c r="J6" s="24"/>
      <c r="K6" s="24"/>
      <c r="L6" s="24"/>
      <c r="M6" s="499" t="s">
        <v>681</v>
      </c>
      <c r="N6" s="499"/>
      <c r="O6" s="499"/>
      <c r="P6" s="500"/>
      <c r="Q6" s="17"/>
      <c r="R6" s="15"/>
    </row>
    <row r="7" spans="1:18">
      <c r="A7" s="191" t="s">
        <v>731</v>
      </c>
      <c r="B7" s="192"/>
      <c r="C7" s="193"/>
      <c r="D7" s="193"/>
      <c r="E7" s="25"/>
      <c r="F7" s="26"/>
      <c r="G7" s="26"/>
      <c r="H7" s="27"/>
      <c r="I7" s="27"/>
      <c r="J7" s="27"/>
      <c r="K7" s="27"/>
      <c r="L7" s="27"/>
      <c r="M7" s="501" t="s">
        <v>733</v>
      </c>
      <c r="N7" s="501"/>
      <c r="O7" s="501"/>
      <c r="P7" s="502"/>
      <c r="Q7" s="17"/>
      <c r="R7" s="15"/>
    </row>
    <row r="8" spans="1:18">
      <c r="A8" s="18"/>
      <c r="B8" s="28"/>
      <c r="C8" s="28"/>
      <c r="D8" s="28"/>
      <c r="E8" s="28"/>
      <c r="F8" s="28"/>
      <c r="G8" s="28"/>
      <c r="H8" s="28"/>
      <c r="I8" s="28"/>
      <c r="J8" s="28"/>
      <c r="K8" s="28"/>
      <c r="L8" s="28"/>
      <c r="M8" s="28"/>
      <c r="N8" s="28"/>
      <c r="O8" s="28"/>
      <c r="P8" s="29"/>
      <c r="Q8" s="17"/>
      <c r="R8" s="15"/>
    </row>
    <row r="9" spans="1:18" ht="22.15" customHeight="1">
      <c r="A9" s="519" t="s">
        <v>15</v>
      </c>
      <c r="B9" s="506" t="s">
        <v>0</v>
      </c>
      <c r="C9" s="506" t="s">
        <v>480</v>
      </c>
      <c r="D9" s="507" t="s">
        <v>14</v>
      </c>
      <c r="E9" s="508"/>
      <c r="F9" s="508"/>
      <c r="G9" s="508"/>
      <c r="H9" s="508"/>
      <c r="I9" s="508"/>
      <c r="J9" s="508"/>
      <c r="K9" s="508"/>
      <c r="L9" s="508"/>
      <c r="M9" s="508"/>
      <c r="N9" s="508"/>
      <c r="O9" s="509"/>
      <c r="P9" s="30" t="s">
        <v>1</v>
      </c>
      <c r="Q9" s="17"/>
      <c r="R9" s="15"/>
    </row>
    <row r="10" spans="1:18" ht="22.15" customHeight="1">
      <c r="A10" s="519"/>
      <c r="B10" s="506"/>
      <c r="C10" s="506"/>
      <c r="D10" s="13" t="s">
        <v>683</v>
      </c>
      <c r="E10" s="13" t="s">
        <v>684</v>
      </c>
      <c r="F10" s="13" t="s">
        <v>685</v>
      </c>
      <c r="G10" s="13" t="s">
        <v>686</v>
      </c>
      <c r="H10" s="13" t="s">
        <v>687</v>
      </c>
      <c r="I10" s="13" t="s">
        <v>688</v>
      </c>
      <c r="J10" s="13" t="s">
        <v>689</v>
      </c>
      <c r="K10" s="13" t="s">
        <v>690</v>
      </c>
      <c r="L10" s="13" t="s">
        <v>691</v>
      </c>
      <c r="M10" s="13" t="s">
        <v>692</v>
      </c>
      <c r="N10" s="13" t="s">
        <v>693</v>
      </c>
      <c r="O10" s="13" t="s">
        <v>694</v>
      </c>
      <c r="P10" s="31"/>
      <c r="Q10" s="17"/>
      <c r="R10" s="15"/>
    </row>
    <row r="11" spans="1:18" ht="31.5" customHeight="1">
      <c r="A11" s="462" t="s">
        <v>34</v>
      </c>
      <c r="B11" s="503" t="s">
        <v>678</v>
      </c>
      <c r="C11" s="465" t="s">
        <v>677</v>
      </c>
      <c r="D11" s="173"/>
      <c r="E11" s="181" t="s">
        <v>874</v>
      </c>
      <c r="F11" s="181">
        <v>45726</v>
      </c>
      <c r="G11" s="181">
        <v>45757</v>
      </c>
      <c r="H11" s="181">
        <v>45789</v>
      </c>
      <c r="I11" s="181">
        <v>45818</v>
      </c>
      <c r="J11" s="181">
        <v>45848</v>
      </c>
      <c r="K11" s="181">
        <v>45880</v>
      </c>
      <c r="L11" s="181">
        <v>45910</v>
      </c>
      <c r="M11" s="181">
        <v>45943</v>
      </c>
      <c r="N11" s="181">
        <v>45971</v>
      </c>
      <c r="O11" s="181">
        <v>46001</v>
      </c>
      <c r="P11" s="32"/>
      <c r="Q11" s="17"/>
      <c r="R11" s="15"/>
    </row>
    <row r="12" spans="1:18" ht="20.149999999999999" customHeight="1">
      <c r="A12" s="494"/>
      <c r="B12" s="504"/>
      <c r="C12" s="466"/>
      <c r="D12" s="172"/>
      <c r="E12" s="177">
        <v>0.70833333333333337</v>
      </c>
      <c r="F12" s="177">
        <v>0.70833333333333337</v>
      </c>
      <c r="G12" s="172">
        <v>0.70833333333333337</v>
      </c>
      <c r="H12" s="177">
        <v>0.70833333333333337</v>
      </c>
      <c r="I12" s="177">
        <v>0.70833333333333337</v>
      </c>
      <c r="J12" s="177">
        <v>0.70833333333333337</v>
      </c>
      <c r="K12" s="177">
        <v>0.70833333333333337</v>
      </c>
      <c r="L12" s="177">
        <v>0.70833333333333337</v>
      </c>
      <c r="M12" s="177">
        <v>0.70833333333333337</v>
      </c>
      <c r="N12" s="177">
        <v>0.70833333333333337</v>
      </c>
      <c r="O12" s="177">
        <v>0.70833333333333337</v>
      </c>
      <c r="P12" s="32"/>
      <c r="Q12" s="17"/>
      <c r="R12" s="15"/>
    </row>
    <row r="13" spans="1:18" ht="31.5" customHeight="1">
      <c r="A13" s="495"/>
      <c r="B13" s="505"/>
      <c r="C13" s="482"/>
      <c r="D13" s="183"/>
      <c r="E13" s="254" t="s">
        <v>875</v>
      </c>
      <c r="F13" s="183" t="s">
        <v>876</v>
      </c>
      <c r="G13" s="183" t="s">
        <v>877</v>
      </c>
      <c r="H13" s="183" t="s">
        <v>697</v>
      </c>
      <c r="I13" s="183" t="s">
        <v>698</v>
      </c>
      <c r="J13" s="183" t="s">
        <v>699</v>
      </c>
      <c r="K13" s="183" t="s">
        <v>700</v>
      </c>
      <c r="L13" s="183" t="s">
        <v>701</v>
      </c>
      <c r="M13" s="183" t="s">
        <v>702</v>
      </c>
      <c r="N13" s="183" t="s">
        <v>703</v>
      </c>
      <c r="O13" s="183" t="s">
        <v>704</v>
      </c>
      <c r="P13" s="33"/>
      <c r="Q13" s="17"/>
      <c r="R13" s="15"/>
    </row>
    <row r="14" spans="1:18" ht="20.149999999999999" customHeight="1">
      <c r="A14" s="462" t="s">
        <v>33</v>
      </c>
      <c r="B14" s="496" t="s">
        <v>23</v>
      </c>
      <c r="C14" s="465" t="s">
        <v>479</v>
      </c>
      <c r="D14" s="174">
        <v>45677</v>
      </c>
      <c r="E14" s="174">
        <v>45708</v>
      </c>
      <c r="F14" s="174">
        <v>45736</v>
      </c>
      <c r="G14" s="174">
        <v>45768</v>
      </c>
      <c r="H14" s="174">
        <v>45797</v>
      </c>
      <c r="I14" s="174">
        <v>45828</v>
      </c>
      <c r="J14" s="174">
        <v>45859</v>
      </c>
      <c r="K14" s="174">
        <v>45889</v>
      </c>
      <c r="L14" s="174">
        <v>45922</v>
      </c>
      <c r="M14" s="174">
        <v>45950</v>
      </c>
      <c r="N14" s="174">
        <v>45981</v>
      </c>
      <c r="O14" s="174">
        <v>46013</v>
      </c>
      <c r="P14" s="34"/>
      <c r="Q14" s="17"/>
      <c r="R14" s="15"/>
    </row>
    <row r="15" spans="1:18" ht="20.149999999999999" customHeight="1">
      <c r="A15" s="494"/>
      <c r="B15" s="497"/>
      <c r="C15" s="466"/>
      <c r="D15" s="177">
        <v>0.70833333333333337</v>
      </c>
      <c r="E15" s="177">
        <v>0.70833333333333337</v>
      </c>
      <c r="F15" s="177">
        <v>0.70833333333333337</v>
      </c>
      <c r="G15" s="177">
        <v>0.70833333333333337</v>
      </c>
      <c r="H15" s="177">
        <v>0.70833333333333337</v>
      </c>
      <c r="I15" s="177">
        <v>0.70833333333333337</v>
      </c>
      <c r="J15" s="177">
        <v>0.70833333333333337</v>
      </c>
      <c r="K15" s="177">
        <v>0.70833333333333337</v>
      </c>
      <c r="L15" s="177">
        <v>0.70833333333333337</v>
      </c>
      <c r="M15" s="177">
        <v>0.70833333333333337</v>
      </c>
      <c r="N15" s="177">
        <v>0.70833333333333337</v>
      </c>
      <c r="O15" s="177">
        <v>0.70833333333333337</v>
      </c>
      <c r="P15" s="35"/>
      <c r="Q15" s="17"/>
      <c r="R15" s="15"/>
    </row>
    <row r="16" spans="1:18" ht="20.149999999999999" customHeight="1">
      <c r="A16" s="495"/>
      <c r="B16" s="498"/>
      <c r="C16" s="482"/>
      <c r="D16" s="254" t="s">
        <v>706</v>
      </c>
      <c r="E16" s="254" t="s">
        <v>708</v>
      </c>
      <c r="F16" s="183" t="s">
        <v>695</v>
      </c>
      <c r="G16" s="183" t="s">
        <v>696</v>
      </c>
      <c r="H16" s="183" t="s">
        <v>697</v>
      </c>
      <c r="I16" s="183" t="s">
        <v>698</v>
      </c>
      <c r="J16" s="183" t="s">
        <v>699</v>
      </c>
      <c r="K16" s="183" t="s">
        <v>700</v>
      </c>
      <c r="L16" s="183" t="s">
        <v>701</v>
      </c>
      <c r="M16" s="183" t="s">
        <v>702</v>
      </c>
      <c r="N16" s="183" t="s">
        <v>703</v>
      </c>
      <c r="O16" s="183" t="s">
        <v>704</v>
      </c>
      <c r="P16" s="36"/>
      <c r="Q16" s="17"/>
      <c r="R16" s="15"/>
    </row>
    <row r="17" spans="1:18" ht="20.149999999999999" customHeight="1">
      <c r="A17" s="462" t="s">
        <v>33</v>
      </c>
      <c r="B17" s="496" t="s">
        <v>20</v>
      </c>
      <c r="C17" s="465" t="s">
        <v>479</v>
      </c>
      <c r="D17" s="174">
        <v>45677</v>
      </c>
      <c r="E17" s="174">
        <v>45708</v>
      </c>
      <c r="F17" s="174">
        <v>45736</v>
      </c>
      <c r="G17" s="174">
        <v>45768</v>
      </c>
      <c r="H17" s="174">
        <v>45797</v>
      </c>
      <c r="I17" s="174">
        <v>45828</v>
      </c>
      <c r="J17" s="174">
        <v>45859</v>
      </c>
      <c r="K17" s="174">
        <v>45889</v>
      </c>
      <c r="L17" s="174">
        <v>45922</v>
      </c>
      <c r="M17" s="174">
        <v>45950</v>
      </c>
      <c r="N17" s="174">
        <v>45981</v>
      </c>
      <c r="O17" s="174">
        <v>46013</v>
      </c>
      <c r="P17" s="34"/>
      <c r="Q17" s="17"/>
      <c r="R17" s="15"/>
    </row>
    <row r="18" spans="1:18" ht="20.149999999999999" customHeight="1">
      <c r="A18" s="494"/>
      <c r="B18" s="497"/>
      <c r="C18" s="466"/>
      <c r="D18" s="177">
        <v>0.70833333333333337</v>
      </c>
      <c r="E18" s="177">
        <v>0.70833333333333337</v>
      </c>
      <c r="F18" s="177">
        <v>0.70833333333333337</v>
      </c>
      <c r="G18" s="177">
        <v>0.70833333333333337</v>
      </c>
      <c r="H18" s="177">
        <v>0.70833333333333337</v>
      </c>
      <c r="I18" s="177">
        <v>0.70833333333333337</v>
      </c>
      <c r="J18" s="177">
        <v>0.70833333333333337</v>
      </c>
      <c r="K18" s="177">
        <v>0.70833333333333337</v>
      </c>
      <c r="L18" s="177">
        <v>0.70833333333333337</v>
      </c>
      <c r="M18" s="177">
        <v>0.70833333333333337</v>
      </c>
      <c r="N18" s="177">
        <v>0.70833333333333337</v>
      </c>
      <c r="O18" s="177">
        <v>0.70833333333333337</v>
      </c>
      <c r="P18" s="35"/>
      <c r="Q18" s="17"/>
      <c r="R18" s="15"/>
    </row>
    <row r="19" spans="1:18" ht="20.149999999999999" customHeight="1">
      <c r="A19" s="495"/>
      <c r="B19" s="498"/>
      <c r="C19" s="482"/>
      <c r="D19" s="254" t="s">
        <v>705</v>
      </c>
      <c r="E19" s="254" t="s">
        <v>707</v>
      </c>
      <c r="F19" s="183" t="s">
        <v>695</v>
      </c>
      <c r="G19" s="183" t="s">
        <v>696</v>
      </c>
      <c r="H19" s="183" t="s">
        <v>697</v>
      </c>
      <c r="I19" s="183" t="s">
        <v>698</v>
      </c>
      <c r="J19" s="183" t="s">
        <v>699</v>
      </c>
      <c r="K19" s="183" t="s">
        <v>700</v>
      </c>
      <c r="L19" s="183" t="s">
        <v>701</v>
      </c>
      <c r="M19" s="183" t="s">
        <v>702</v>
      </c>
      <c r="N19" s="183" t="s">
        <v>703</v>
      </c>
      <c r="O19" s="183" t="s">
        <v>704</v>
      </c>
      <c r="P19" s="36"/>
      <c r="Q19" s="17"/>
      <c r="R19" s="15"/>
    </row>
    <row r="20" spans="1:18" ht="20.149999999999999" customHeight="1">
      <c r="A20" s="462" t="s">
        <v>477</v>
      </c>
      <c r="B20" s="479" t="s">
        <v>186</v>
      </c>
      <c r="C20" s="465" t="s">
        <v>479</v>
      </c>
      <c r="D20" s="181">
        <v>45672</v>
      </c>
      <c r="E20" s="181"/>
      <c r="F20" s="181"/>
      <c r="G20" s="181">
        <v>45762</v>
      </c>
      <c r="H20" s="181"/>
      <c r="I20" s="181"/>
      <c r="J20" s="181">
        <v>45853</v>
      </c>
      <c r="K20" s="181"/>
      <c r="L20" s="181"/>
      <c r="M20" s="181">
        <v>45945</v>
      </c>
      <c r="N20" s="181"/>
      <c r="O20" s="181"/>
      <c r="P20" s="34"/>
      <c r="Q20" s="17"/>
      <c r="R20" s="15"/>
    </row>
    <row r="21" spans="1:18" ht="20.149999999999999" customHeight="1">
      <c r="A21" s="494"/>
      <c r="B21" s="520"/>
      <c r="C21" s="466"/>
      <c r="D21" s="182">
        <v>0.70833333333333337</v>
      </c>
      <c r="E21" s="182"/>
      <c r="F21" s="182"/>
      <c r="G21" s="182">
        <v>0.70833333333333337</v>
      </c>
      <c r="H21" s="182"/>
      <c r="I21" s="182"/>
      <c r="J21" s="182">
        <v>0.70833333333333337</v>
      </c>
      <c r="K21" s="182"/>
      <c r="L21" s="182"/>
      <c r="M21" s="182">
        <v>0.70833333333333337</v>
      </c>
      <c r="N21" s="182"/>
      <c r="O21" s="182"/>
      <c r="P21" s="35"/>
      <c r="Q21" s="17"/>
      <c r="R21" s="15"/>
    </row>
    <row r="22" spans="1:18" ht="20.149999999999999" customHeight="1">
      <c r="A22" s="495"/>
      <c r="B22" s="521"/>
      <c r="C22" s="482"/>
      <c r="D22" s="163" t="s">
        <v>710</v>
      </c>
      <c r="E22" s="184"/>
      <c r="F22" s="184"/>
      <c r="G22" s="184" t="s">
        <v>712</v>
      </c>
      <c r="H22" s="184"/>
      <c r="I22" s="184"/>
      <c r="J22" s="184" t="s">
        <v>714</v>
      </c>
      <c r="K22" s="184"/>
      <c r="L22" s="184"/>
      <c r="M22" s="184" t="s">
        <v>716</v>
      </c>
      <c r="N22" s="185"/>
      <c r="O22" s="185"/>
      <c r="P22" s="36"/>
      <c r="Q22" s="17"/>
      <c r="R22" s="15"/>
    </row>
    <row r="23" spans="1:18" ht="20.149999999999999" customHeight="1">
      <c r="A23" s="462" t="s">
        <v>477</v>
      </c>
      <c r="B23" s="479" t="s">
        <v>202</v>
      </c>
      <c r="C23" s="465" t="s">
        <v>479</v>
      </c>
      <c r="D23" s="181">
        <v>45672</v>
      </c>
      <c r="E23" s="181"/>
      <c r="F23" s="181"/>
      <c r="G23" s="181">
        <v>45762</v>
      </c>
      <c r="H23" s="181"/>
      <c r="I23" s="181"/>
      <c r="J23" s="181">
        <v>45853</v>
      </c>
      <c r="K23" s="181"/>
      <c r="L23" s="181"/>
      <c r="M23" s="181">
        <v>45945</v>
      </c>
      <c r="N23" s="181"/>
      <c r="O23" s="181"/>
      <c r="P23" s="34"/>
      <c r="Q23" s="17"/>
      <c r="R23" s="15"/>
    </row>
    <row r="24" spans="1:18" ht="20.149999999999999" customHeight="1">
      <c r="A24" s="494"/>
      <c r="B24" s="480"/>
      <c r="C24" s="466"/>
      <c r="D24" s="182">
        <v>0.70833333333333337</v>
      </c>
      <c r="E24" s="182"/>
      <c r="F24" s="182"/>
      <c r="G24" s="182">
        <v>0.70833333333333337</v>
      </c>
      <c r="H24" s="182"/>
      <c r="I24" s="182"/>
      <c r="J24" s="182">
        <v>0.70833333333333337</v>
      </c>
      <c r="K24" s="182"/>
      <c r="L24" s="182"/>
      <c r="M24" s="182">
        <v>0.70833333333333337</v>
      </c>
      <c r="N24" s="182"/>
      <c r="O24" s="182"/>
      <c r="P24" s="35"/>
      <c r="Q24" s="17"/>
      <c r="R24" s="15"/>
    </row>
    <row r="25" spans="1:18" ht="20.149999999999999" customHeight="1">
      <c r="A25" s="495"/>
      <c r="B25" s="481"/>
      <c r="C25" s="482"/>
      <c r="D25" s="254" t="s">
        <v>709</v>
      </c>
      <c r="E25" s="184"/>
      <c r="F25" s="184"/>
      <c r="G25" s="184" t="s">
        <v>711</v>
      </c>
      <c r="H25" s="184"/>
      <c r="I25" s="184"/>
      <c r="J25" s="184" t="s">
        <v>713</v>
      </c>
      <c r="K25" s="184"/>
      <c r="L25" s="184"/>
      <c r="M25" s="184" t="s">
        <v>715</v>
      </c>
      <c r="N25" s="185"/>
      <c r="O25" s="185"/>
      <c r="P25" s="36"/>
      <c r="Q25" s="17"/>
      <c r="R25" s="15"/>
    </row>
    <row r="26" spans="1:18" ht="20.149999999999999" customHeight="1">
      <c r="A26" s="462" t="s">
        <v>477</v>
      </c>
      <c r="B26" s="479" t="s">
        <v>203</v>
      </c>
      <c r="C26" s="465" t="s">
        <v>479</v>
      </c>
      <c r="D26" s="181">
        <v>45672</v>
      </c>
      <c r="E26" s="181"/>
      <c r="F26" s="181"/>
      <c r="G26" s="181">
        <v>45762</v>
      </c>
      <c r="H26" s="181"/>
      <c r="I26" s="181"/>
      <c r="J26" s="181">
        <v>45853</v>
      </c>
      <c r="K26" s="181"/>
      <c r="L26" s="181"/>
      <c r="M26" s="181">
        <v>45945</v>
      </c>
      <c r="N26" s="181"/>
      <c r="O26" s="181"/>
      <c r="P26" s="34"/>
      <c r="Q26" s="17"/>
      <c r="R26" s="15"/>
    </row>
    <row r="27" spans="1:18" ht="20.149999999999999" customHeight="1">
      <c r="A27" s="494"/>
      <c r="B27" s="480"/>
      <c r="C27" s="466"/>
      <c r="D27" s="182">
        <v>0.70833333333333337</v>
      </c>
      <c r="E27" s="182"/>
      <c r="F27" s="182"/>
      <c r="G27" s="182">
        <v>0.70833333333333337</v>
      </c>
      <c r="H27" s="182"/>
      <c r="I27" s="182"/>
      <c r="J27" s="182">
        <v>0.70833333333333337</v>
      </c>
      <c r="K27" s="182"/>
      <c r="L27" s="182"/>
      <c r="M27" s="182">
        <v>0.70833333333333337</v>
      </c>
      <c r="N27" s="182"/>
      <c r="O27" s="182"/>
      <c r="P27" s="35"/>
      <c r="Q27" s="17"/>
      <c r="R27" s="15"/>
    </row>
    <row r="28" spans="1:18" ht="20.149999999999999" customHeight="1">
      <c r="A28" s="495"/>
      <c r="B28" s="481"/>
      <c r="C28" s="482"/>
      <c r="D28" s="254" t="s">
        <v>709</v>
      </c>
      <c r="E28" s="184"/>
      <c r="F28" s="184"/>
      <c r="G28" s="184" t="s">
        <v>711</v>
      </c>
      <c r="H28" s="184"/>
      <c r="I28" s="184"/>
      <c r="J28" s="184" t="s">
        <v>713</v>
      </c>
      <c r="K28" s="184"/>
      <c r="L28" s="184"/>
      <c r="M28" s="184" t="s">
        <v>715</v>
      </c>
      <c r="N28" s="185"/>
      <c r="O28" s="185"/>
      <c r="P28" s="36"/>
      <c r="Q28" s="17"/>
      <c r="R28" s="15"/>
    </row>
    <row r="29" spans="1:18" ht="20.149999999999999" customHeight="1">
      <c r="A29" s="462" t="s">
        <v>477</v>
      </c>
      <c r="B29" s="479" t="s">
        <v>204</v>
      </c>
      <c r="C29" s="465" t="s">
        <v>479</v>
      </c>
      <c r="D29" s="181">
        <v>45672</v>
      </c>
      <c r="E29" s="181"/>
      <c r="F29" s="181"/>
      <c r="G29" s="181">
        <v>45762</v>
      </c>
      <c r="H29" s="181"/>
      <c r="I29" s="181"/>
      <c r="J29" s="181">
        <v>45853</v>
      </c>
      <c r="K29" s="181"/>
      <c r="L29" s="181"/>
      <c r="M29" s="181">
        <v>45945</v>
      </c>
      <c r="N29" s="181"/>
      <c r="O29" s="181"/>
      <c r="P29" s="34"/>
      <c r="Q29" s="17"/>
      <c r="R29" s="15"/>
    </row>
    <row r="30" spans="1:18" ht="20.149999999999999" customHeight="1">
      <c r="A30" s="494"/>
      <c r="B30" s="480"/>
      <c r="C30" s="466"/>
      <c r="D30" s="182">
        <v>0.70833333333333337</v>
      </c>
      <c r="E30" s="182"/>
      <c r="F30" s="182"/>
      <c r="G30" s="182">
        <v>0.70833333333333337</v>
      </c>
      <c r="H30" s="182"/>
      <c r="I30" s="182"/>
      <c r="J30" s="182">
        <v>0.70833333333333337</v>
      </c>
      <c r="K30" s="182"/>
      <c r="L30" s="182"/>
      <c r="M30" s="182">
        <v>0.70833333333333337</v>
      </c>
      <c r="N30" s="182"/>
      <c r="O30" s="182"/>
      <c r="P30" s="35"/>
      <c r="Q30" s="17"/>
      <c r="R30" s="15"/>
    </row>
    <row r="31" spans="1:18" ht="20.149999999999999" customHeight="1">
      <c r="A31" s="495"/>
      <c r="B31" s="481"/>
      <c r="C31" s="482"/>
      <c r="D31" s="254" t="s">
        <v>709</v>
      </c>
      <c r="E31" s="184"/>
      <c r="F31" s="184"/>
      <c r="G31" s="184" t="s">
        <v>711</v>
      </c>
      <c r="H31" s="184"/>
      <c r="I31" s="184"/>
      <c r="J31" s="184" t="s">
        <v>713</v>
      </c>
      <c r="K31" s="184"/>
      <c r="L31" s="184"/>
      <c r="M31" s="184" t="s">
        <v>715</v>
      </c>
      <c r="N31" s="185"/>
      <c r="O31" s="185"/>
      <c r="P31" s="36"/>
      <c r="Q31" s="17"/>
      <c r="R31" s="15"/>
    </row>
    <row r="32" spans="1:18" ht="20.149999999999999" customHeight="1">
      <c r="A32" s="462" t="s">
        <v>477</v>
      </c>
      <c r="B32" s="479" t="s">
        <v>205</v>
      </c>
      <c r="C32" s="465" t="s">
        <v>479</v>
      </c>
      <c r="D32" s="181">
        <v>45672</v>
      </c>
      <c r="E32" s="181"/>
      <c r="F32" s="181"/>
      <c r="G32" s="181">
        <v>45762</v>
      </c>
      <c r="H32" s="181"/>
      <c r="I32" s="181"/>
      <c r="J32" s="181">
        <v>45853</v>
      </c>
      <c r="K32" s="181"/>
      <c r="L32" s="181"/>
      <c r="M32" s="181">
        <v>45945</v>
      </c>
      <c r="N32" s="181"/>
      <c r="O32" s="181"/>
      <c r="P32" s="34"/>
      <c r="Q32" s="17"/>
      <c r="R32" s="15"/>
    </row>
    <row r="33" spans="1:18" ht="20.149999999999999" customHeight="1">
      <c r="A33" s="494"/>
      <c r="B33" s="480"/>
      <c r="C33" s="466"/>
      <c r="D33" s="182">
        <v>0.70833333333333337</v>
      </c>
      <c r="E33" s="182"/>
      <c r="F33" s="182"/>
      <c r="G33" s="182">
        <v>0.70833333333333337</v>
      </c>
      <c r="H33" s="182"/>
      <c r="I33" s="182"/>
      <c r="J33" s="182">
        <v>0.70833333333333337</v>
      </c>
      <c r="K33" s="182"/>
      <c r="L33" s="182"/>
      <c r="M33" s="182">
        <v>0.70833333333333337</v>
      </c>
      <c r="N33" s="182"/>
      <c r="O33" s="182"/>
      <c r="P33" s="35"/>
      <c r="Q33" s="17"/>
      <c r="R33" s="15"/>
    </row>
    <row r="34" spans="1:18" ht="20.149999999999999" customHeight="1">
      <c r="A34" s="495"/>
      <c r="B34" s="481"/>
      <c r="C34" s="482"/>
      <c r="D34" s="254" t="s">
        <v>709</v>
      </c>
      <c r="E34" s="184"/>
      <c r="F34" s="184"/>
      <c r="G34" s="184" t="s">
        <v>711</v>
      </c>
      <c r="H34" s="184"/>
      <c r="I34" s="184"/>
      <c r="J34" s="184" t="s">
        <v>713</v>
      </c>
      <c r="K34" s="184"/>
      <c r="L34" s="184"/>
      <c r="M34" s="184" t="s">
        <v>715</v>
      </c>
      <c r="N34" s="185"/>
      <c r="O34" s="185"/>
      <c r="P34" s="36"/>
      <c r="Q34" s="17"/>
      <c r="R34" s="15"/>
    </row>
    <row r="35" spans="1:18" ht="20.149999999999999" customHeight="1">
      <c r="A35" s="462" t="s">
        <v>477</v>
      </c>
      <c r="B35" s="479" t="s">
        <v>206</v>
      </c>
      <c r="C35" s="465" t="s">
        <v>479</v>
      </c>
      <c r="D35" s="181">
        <v>45672</v>
      </c>
      <c r="E35" s="181"/>
      <c r="F35" s="181"/>
      <c r="G35" s="181">
        <v>45762</v>
      </c>
      <c r="H35" s="181"/>
      <c r="I35" s="181"/>
      <c r="J35" s="181">
        <v>45853</v>
      </c>
      <c r="K35" s="181"/>
      <c r="L35" s="181"/>
      <c r="M35" s="181">
        <v>45945</v>
      </c>
      <c r="N35" s="181"/>
      <c r="O35" s="181"/>
      <c r="P35" s="34"/>
      <c r="Q35" s="17"/>
      <c r="R35" s="15"/>
    </row>
    <row r="36" spans="1:18" ht="20.149999999999999" customHeight="1">
      <c r="A36" s="494"/>
      <c r="B36" s="480"/>
      <c r="C36" s="466"/>
      <c r="D36" s="182">
        <v>0.70833333333333337</v>
      </c>
      <c r="E36" s="182"/>
      <c r="F36" s="182"/>
      <c r="G36" s="182">
        <v>0.70833333333333337</v>
      </c>
      <c r="H36" s="182"/>
      <c r="I36" s="182"/>
      <c r="J36" s="182">
        <v>0.70833333333333337</v>
      </c>
      <c r="K36" s="182"/>
      <c r="L36" s="182"/>
      <c r="M36" s="182">
        <v>0.70833333333333337</v>
      </c>
      <c r="N36" s="182"/>
      <c r="O36" s="182"/>
      <c r="P36" s="35"/>
      <c r="Q36" s="17"/>
      <c r="R36" s="15"/>
    </row>
    <row r="37" spans="1:18" ht="20.149999999999999" customHeight="1">
      <c r="A37" s="495"/>
      <c r="B37" s="481"/>
      <c r="C37" s="482"/>
      <c r="D37" s="254" t="s">
        <v>709</v>
      </c>
      <c r="E37" s="184"/>
      <c r="F37" s="184"/>
      <c r="G37" s="184" t="s">
        <v>711</v>
      </c>
      <c r="H37" s="184"/>
      <c r="I37" s="184"/>
      <c r="J37" s="184" t="s">
        <v>713</v>
      </c>
      <c r="K37" s="184"/>
      <c r="L37" s="184"/>
      <c r="M37" s="184" t="s">
        <v>715</v>
      </c>
      <c r="N37" s="185"/>
      <c r="O37" s="185"/>
      <c r="P37" s="36"/>
      <c r="Q37" s="17"/>
      <c r="R37" s="15"/>
    </row>
    <row r="38" spans="1:18" ht="20.149999999999999" customHeight="1">
      <c r="A38" s="462" t="s">
        <v>477</v>
      </c>
      <c r="B38" s="479" t="s">
        <v>207</v>
      </c>
      <c r="C38" s="465" t="s">
        <v>479</v>
      </c>
      <c r="D38" s="176">
        <v>45672</v>
      </c>
      <c r="E38" s="175"/>
      <c r="F38" s="176"/>
      <c r="G38" s="176">
        <v>45762</v>
      </c>
      <c r="H38" s="175"/>
      <c r="I38" s="176"/>
      <c r="J38" s="176">
        <v>45853</v>
      </c>
      <c r="K38" s="175"/>
      <c r="L38" s="176"/>
      <c r="M38" s="176">
        <v>45945</v>
      </c>
      <c r="N38" s="175"/>
      <c r="O38" s="181"/>
      <c r="P38" s="34"/>
      <c r="Q38" s="17"/>
      <c r="R38" s="15"/>
    </row>
    <row r="39" spans="1:18" ht="20.149999999999999" customHeight="1">
      <c r="A39" s="494"/>
      <c r="B39" s="480"/>
      <c r="C39" s="466"/>
      <c r="D39" s="177">
        <v>0.70833333333333337</v>
      </c>
      <c r="E39" s="175"/>
      <c r="F39" s="177"/>
      <c r="G39" s="177">
        <v>0.70833333333333337</v>
      </c>
      <c r="H39" s="175"/>
      <c r="I39" s="177"/>
      <c r="J39" s="177">
        <v>0.70833333333333337</v>
      </c>
      <c r="K39" s="175"/>
      <c r="L39" s="177"/>
      <c r="M39" s="177">
        <v>0.70833333333333337</v>
      </c>
      <c r="N39" s="175"/>
      <c r="O39" s="182"/>
      <c r="P39" s="35"/>
      <c r="Q39" s="17"/>
      <c r="R39" s="15"/>
    </row>
    <row r="40" spans="1:18" ht="20.149999999999999" customHeight="1">
      <c r="A40" s="495"/>
      <c r="B40" s="481"/>
      <c r="C40" s="482"/>
      <c r="D40" s="254" t="s">
        <v>709</v>
      </c>
      <c r="E40" s="184"/>
      <c r="F40" s="184"/>
      <c r="G40" s="184" t="s">
        <v>711</v>
      </c>
      <c r="H40" s="184"/>
      <c r="I40" s="184"/>
      <c r="J40" s="184" t="s">
        <v>713</v>
      </c>
      <c r="K40" s="184"/>
      <c r="L40" s="184"/>
      <c r="M40" s="184" t="s">
        <v>715</v>
      </c>
      <c r="N40" s="179"/>
      <c r="O40" s="185"/>
      <c r="P40" s="36"/>
      <c r="Q40" s="17"/>
      <c r="R40" s="15"/>
    </row>
    <row r="41" spans="1:18" ht="20.149999999999999" customHeight="1">
      <c r="A41" s="462" t="s">
        <v>477</v>
      </c>
      <c r="B41" s="479" t="s">
        <v>208</v>
      </c>
      <c r="C41" s="465" t="s">
        <v>479</v>
      </c>
      <c r="D41" s="176">
        <v>45672</v>
      </c>
      <c r="E41" s="175"/>
      <c r="F41" s="176"/>
      <c r="G41" s="176">
        <v>45762</v>
      </c>
      <c r="H41" s="175"/>
      <c r="I41" s="176"/>
      <c r="J41" s="176">
        <v>45853</v>
      </c>
      <c r="K41" s="175"/>
      <c r="L41" s="176"/>
      <c r="M41" s="176">
        <v>45945</v>
      </c>
      <c r="N41" s="175"/>
      <c r="O41" s="181"/>
      <c r="P41" s="34"/>
      <c r="Q41" s="17"/>
      <c r="R41" s="15"/>
    </row>
    <row r="42" spans="1:18" ht="20.149999999999999" customHeight="1">
      <c r="A42" s="494"/>
      <c r="B42" s="480"/>
      <c r="C42" s="466"/>
      <c r="D42" s="177">
        <v>0.70833333333333337</v>
      </c>
      <c r="E42" s="175"/>
      <c r="F42" s="177"/>
      <c r="G42" s="177">
        <v>0.70833333333333337</v>
      </c>
      <c r="H42" s="175"/>
      <c r="I42" s="177"/>
      <c r="J42" s="177">
        <v>0.70833333333333337</v>
      </c>
      <c r="K42" s="175"/>
      <c r="L42" s="177"/>
      <c r="M42" s="177">
        <v>0.70833333333333337</v>
      </c>
      <c r="N42" s="175"/>
      <c r="O42" s="182"/>
      <c r="P42" s="35"/>
      <c r="Q42" s="17"/>
      <c r="R42" s="15"/>
    </row>
    <row r="43" spans="1:18" ht="20.149999999999999" customHeight="1">
      <c r="A43" s="495"/>
      <c r="B43" s="481"/>
      <c r="C43" s="482"/>
      <c r="D43" s="254" t="s">
        <v>709</v>
      </c>
      <c r="E43" s="179"/>
      <c r="F43" s="183"/>
      <c r="G43" s="183" t="s">
        <v>711</v>
      </c>
      <c r="H43" s="179"/>
      <c r="I43" s="183"/>
      <c r="J43" s="183" t="s">
        <v>713</v>
      </c>
      <c r="K43" s="179"/>
      <c r="L43" s="183"/>
      <c r="M43" s="183" t="s">
        <v>715</v>
      </c>
      <c r="N43" s="179"/>
      <c r="O43" s="185"/>
      <c r="P43" s="36"/>
      <c r="Q43" s="17"/>
      <c r="R43" s="15"/>
    </row>
    <row r="44" spans="1:18" ht="20.149999999999999" customHeight="1">
      <c r="A44" s="462" t="s">
        <v>477</v>
      </c>
      <c r="B44" s="479" t="s">
        <v>209</v>
      </c>
      <c r="C44" s="465" t="s">
        <v>479</v>
      </c>
      <c r="D44" s="181">
        <v>45672</v>
      </c>
      <c r="E44" s="181"/>
      <c r="F44" s="181"/>
      <c r="G44" s="181">
        <v>45762</v>
      </c>
      <c r="H44" s="181"/>
      <c r="I44" s="181"/>
      <c r="J44" s="181">
        <v>45853</v>
      </c>
      <c r="K44" s="181"/>
      <c r="L44" s="181"/>
      <c r="M44" s="181">
        <v>45945</v>
      </c>
      <c r="N44" s="181"/>
      <c r="O44" s="170"/>
      <c r="P44" s="34"/>
      <c r="Q44" s="17"/>
      <c r="R44" s="15"/>
    </row>
    <row r="45" spans="1:18" ht="20.149999999999999" customHeight="1">
      <c r="A45" s="494"/>
      <c r="B45" s="480"/>
      <c r="C45" s="466"/>
      <c r="D45" s="182">
        <v>0.70833333333333337</v>
      </c>
      <c r="E45" s="182"/>
      <c r="F45" s="182"/>
      <c r="G45" s="182">
        <v>0.70833333333333337</v>
      </c>
      <c r="H45" s="182"/>
      <c r="I45" s="182"/>
      <c r="J45" s="182">
        <v>0.70833333333333337</v>
      </c>
      <c r="K45" s="182"/>
      <c r="L45" s="182"/>
      <c r="M45" s="182">
        <v>0.70833333333333337</v>
      </c>
      <c r="N45" s="182"/>
      <c r="O45" s="182"/>
      <c r="P45" s="35"/>
      <c r="Q45" s="17"/>
      <c r="R45" s="15"/>
    </row>
    <row r="46" spans="1:18" ht="20.149999999999999" customHeight="1">
      <c r="A46" s="495"/>
      <c r="B46" s="481"/>
      <c r="C46" s="482"/>
      <c r="D46" s="254" t="s">
        <v>709</v>
      </c>
      <c r="E46" s="184"/>
      <c r="F46" s="184"/>
      <c r="G46" s="184" t="s">
        <v>711</v>
      </c>
      <c r="H46" s="184"/>
      <c r="I46" s="184"/>
      <c r="J46" s="184" t="s">
        <v>713</v>
      </c>
      <c r="K46" s="184"/>
      <c r="L46" s="184"/>
      <c r="M46" s="184" t="s">
        <v>715</v>
      </c>
      <c r="N46" s="185"/>
      <c r="O46" s="185"/>
      <c r="P46" s="36"/>
      <c r="Q46" s="17"/>
      <c r="R46" s="15"/>
    </row>
    <row r="47" spans="1:18" ht="20.149999999999999" customHeight="1">
      <c r="A47" s="462" t="s">
        <v>42</v>
      </c>
      <c r="B47" s="513" t="s">
        <v>717</v>
      </c>
      <c r="C47" s="465" t="s">
        <v>479</v>
      </c>
      <c r="D47" s="153"/>
      <c r="E47" s="153">
        <v>45693</v>
      </c>
      <c r="F47" s="153"/>
      <c r="G47" s="153"/>
      <c r="H47" s="153">
        <v>45782</v>
      </c>
      <c r="I47" s="153"/>
      <c r="J47" s="153"/>
      <c r="K47" s="153">
        <v>45874</v>
      </c>
      <c r="L47" s="153"/>
      <c r="M47" s="153"/>
      <c r="N47" s="153">
        <v>45966</v>
      </c>
      <c r="O47" s="153"/>
      <c r="P47" s="34"/>
      <c r="Q47" s="17"/>
      <c r="R47" s="15"/>
    </row>
    <row r="48" spans="1:18" ht="20.149999999999999" customHeight="1">
      <c r="A48" s="494"/>
      <c r="B48" s="514"/>
      <c r="C48" s="466"/>
      <c r="D48" s="177"/>
      <c r="E48" s="177">
        <v>0.70833333333333337</v>
      </c>
      <c r="F48" s="177"/>
      <c r="G48" s="177"/>
      <c r="H48" s="177">
        <v>0.70833333333333337</v>
      </c>
      <c r="I48" s="177"/>
      <c r="J48" s="177"/>
      <c r="K48" s="177">
        <v>0.70833333333333337</v>
      </c>
      <c r="L48" s="177"/>
      <c r="M48" s="177"/>
      <c r="N48" s="177">
        <v>0.70833333333333337</v>
      </c>
      <c r="O48" s="177"/>
      <c r="P48" s="35"/>
      <c r="Q48" s="17"/>
      <c r="R48" s="15"/>
    </row>
    <row r="49" spans="1:18" ht="20.149999999999999" customHeight="1">
      <c r="A49" s="495"/>
      <c r="B49" s="515"/>
      <c r="C49" s="482"/>
      <c r="D49" s="186"/>
      <c r="E49" s="254" t="s">
        <v>709</v>
      </c>
      <c r="F49" s="183"/>
      <c r="G49" s="183"/>
      <c r="H49" s="183" t="s">
        <v>711</v>
      </c>
      <c r="I49" s="183"/>
      <c r="J49" s="183"/>
      <c r="K49" s="183" t="s">
        <v>713</v>
      </c>
      <c r="L49" s="183"/>
      <c r="M49" s="183"/>
      <c r="N49" s="183" t="s">
        <v>715</v>
      </c>
      <c r="O49" s="186"/>
      <c r="P49" s="36"/>
      <c r="Q49" s="17"/>
      <c r="R49" s="15"/>
    </row>
    <row r="50" spans="1:18" ht="20.149999999999999" customHeight="1">
      <c r="A50" s="462" t="s">
        <v>42</v>
      </c>
      <c r="B50" s="513" t="s">
        <v>43</v>
      </c>
      <c r="C50" s="465" t="s">
        <v>479</v>
      </c>
      <c r="D50" s="153"/>
      <c r="E50" s="152"/>
      <c r="F50" s="153">
        <v>45721</v>
      </c>
      <c r="G50" s="153"/>
      <c r="H50" s="153"/>
      <c r="I50" s="153"/>
      <c r="J50" s="153"/>
      <c r="K50" s="153"/>
      <c r="L50" s="153"/>
      <c r="M50" s="153"/>
      <c r="N50" s="153"/>
      <c r="O50" s="153"/>
      <c r="P50" s="34"/>
      <c r="Q50" s="17"/>
      <c r="R50" s="15"/>
    </row>
    <row r="51" spans="1:18" ht="20.149999999999999" customHeight="1">
      <c r="A51" s="494"/>
      <c r="B51" s="514"/>
      <c r="C51" s="466"/>
      <c r="D51" s="177"/>
      <c r="E51" s="152"/>
      <c r="F51" s="177">
        <v>0.70833333333333337</v>
      </c>
      <c r="G51" s="177"/>
      <c r="H51" s="177"/>
      <c r="I51" s="177"/>
      <c r="J51" s="177"/>
      <c r="K51" s="177"/>
      <c r="L51" s="177"/>
      <c r="M51" s="177"/>
      <c r="N51" s="177"/>
      <c r="O51" s="177"/>
      <c r="P51" s="35"/>
      <c r="Q51" s="17"/>
      <c r="R51" s="15"/>
    </row>
    <row r="52" spans="1:18" ht="20.149999999999999" customHeight="1">
      <c r="A52" s="495"/>
      <c r="B52" s="515"/>
      <c r="C52" s="482"/>
      <c r="D52" s="186"/>
      <c r="E52" s="183"/>
      <c r="F52" s="183" t="s">
        <v>719</v>
      </c>
      <c r="G52" s="183"/>
      <c r="H52" s="183"/>
      <c r="I52" s="183"/>
      <c r="J52" s="183"/>
      <c r="K52" s="186"/>
      <c r="L52" s="186"/>
      <c r="M52" s="186"/>
      <c r="N52" s="186"/>
      <c r="O52" s="186"/>
      <c r="P52" s="36"/>
      <c r="Q52" s="17"/>
      <c r="R52" s="15"/>
    </row>
    <row r="53" spans="1:18" ht="20.149999999999999" customHeight="1">
      <c r="A53" s="462" t="s">
        <v>33</v>
      </c>
      <c r="B53" s="496" t="s">
        <v>44</v>
      </c>
      <c r="C53" s="465" t="s">
        <v>479</v>
      </c>
      <c r="D53" s="153"/>
      <c r="E53" s="153">
        <v>45693</v>
      </c>
      <c r="F53" s="153"/>
      <c r="G53" s="153"/>
      <c r="H53" s="153"/>
      <c r="I53" s="153"/>
      <c r="J53" s="153"/>
      <c r="K53" s="153">
        <v>45874</v>
      </c>
      <c r="L53" s="153"/>
      <c r="M53" s="153"/>
      <c r="N53" s="153"/>
      <c r="O53" s="153"/>
      <c r="P53" s="34"/>
      <c r="Q53" s="17"/>
      <c r="R53" s="15"/>
    </row>
    <row r="54" spans="1:18" ht="20.149999999999999" customHeight="1">
      <c r="A54" s="463"/>
      <c r="B54" s="525"/>
      <c r="C54" s="466"/>
      <c r="D54" s="177"/>
      <c r="E54" s="177">
        <v>0.70833333333333337</v>
      </c>
      <c r="F54" s="177"/>
      <c r="G54" s="177"/>
      <c r="H54" s="177"/>
      <c r="I54" s="177"/>
      <c r="J54" s="177"/>
      <c r="K54" s="177">
        <v>0.70833333333333337</v>
      </c>
      <c r="L54" s="177"/>
      <c r="M54" s="177"/>
      <c r="N54" s="177"/>
      <c r="O54" s="177"/>
      <c r="P54" s="35"/>
      <c r="Q54" s="17"/>
      <c r="R54" s="15"/>
    </row>
    <row r="55" spans="1:18" ht="20.149999999999999" customHeight="1">
      <c r="A55" s="464"/>
      <c r="B55" s="526"/>
      <c r="C55" s="482"/>
      <c r="D55" s="186"/>
      <c r="E55" s="254" t="s">
        <v>721</v>
      </c>
      <c r="F55" s="183"/>
      <c r="G55" s="183"/>
      <c r="H55" s="183"/>
      <c r="I55" s="183"/>
      <c r="J55" s="183"/>
      <c r="K55" s="183" t="s">
        <v>723</v>
      </c>
      <c r="L55" s="183"/>
      <c r="M55" s="186"/>
      <c r="N55" s="186"/>
      <c r="O55" s="186"/>
      <c r="P55" s="36"/>
      <c r="Q55" s="17"/>
      <c r="R55" s="15"/>
    </row>
    <row r="56" spans="1:18" ht="20.149999999999999" customHeight="1">
      <c r="A56" s="462" t="s">
        <v>33</v>
      </c>
      <c r="B56" s="496" t="s">
        <v>173</v>
      </c>
      <c r="C56" s="465" t="s">
        <v>479</v>
      </c>
      <c r="D56" s="153"/>
      <c r="E56" s="153">
        <v>45693</v>
      </c>
      <c r="F56" s="153"/>
      <c r="G56" s="153"/>
      <c r="H56" s="153"/>
      <c r="I56" s="153"/>
      <c r="J56" s="153"/>
      <c r="K56" s="153">
        <v>45874</v>
      </c>
      <c r="L56" s="153"/>
      <c r="M56" s="153"/>
      <c r="N56" s="153"/>
      <c r="O56" s="153"/>
      <c r="P56" s="34"/>
      <c r="Q56" s="17"/>
      <c r="R56" s="15"/>
    </row>
    <row r="57" spans="1:18" ht="20.149999999999999" customHeight="1">
      <c r="A57" s="463"/>
      <c r="B57" s="525"/>
      <c r="C57" s="466"/>
      <c r="D57" s="177"/>
      <c r="E57" s="177">
        <v>0.70833333333333337</v>
      </c>
      <c r="F57" s="177"/>
      <c r="G57" s="177"/>
      <c r="H57" s="177"/>
      <c r="I57" s="177"/>
      <c r="J57" s="177"/>
      <c r="K57" s="177">
        <v>0.70833333333333337</v>
      </c>
      <c r="L57" s="177"/>
      <c r="M57" s="177"/>
      <c r="N57" s="177"/>
      <c r="O57" s="177"/>
      <c r="P57" s="35"/>
      <c r="Q57" s="17"/>
      <c r="R57" s="15"/>
    </row>
    <row r="58" spans="1:18" ht="20.149999999999999" customHeight="1">
      <c r="A58" s="464"/>
      <c r="B58" s="526"/>
      <c r="C58" s="482"/>
      <c r="D58" s="186"/>
      <c r="E58" s="183" t="s">
        <v>720</v>
      </c>
      <c r="F58" s="183"/>
      <c r="G58" s="183"/>
      <c r="H58" s="183"/>
      <c r="I58" s="183"/>
      <c r="J58" s="183"/>
      <c r="K58" s="183" t="s">
        <v>722</v>
      </c>
      <c r="L58" s="183"/>
      <c r="M58" s="186"/>
      <c r="N58" s="186"/>
      <c r="O58" s="186"/>
      <c r="P58" s="36"/>
      <c r="Q58" s="17"/>
      <c r="R58" s="15"/>
    </row>
    <row r="59" spans="1:18" ht="20.149999999999999" customHeight="1">
      <c r="A59" s="462" t="s">
        <v>33</v>
      </c>
      <c r="B59" s="496" t="s">
        <v>149</v>
      </c>
      <c r="C59" s="465" t="s">
        <v>479</v>
      </c>
      <c r="D59" s="153"/>
      <c r="E59" s="152"/>
      <c r="F59" s="153">
        <v>45736</v>
      </c>
      <c r="G59" s="153"/>
      <c r="H59" s="153"/>
      <c r="I59" s="153"/>
      <c r="J59" s="153"/>
      <c r="K59" s="153"/>
      <c r="L59" s="153"/>
      <c r="M59" s="153"/>
      <c r="N59" s="153"/>
      <c r="O59" s="153"/>
      <c r="P59" s="40"/>
      <c r="Q59" s="17"/>
      <c r="R59" s="15"/>
    </row>
    <row r="60" spans="1:18" ht="20.149999999999999" customHeight="1">
      <c r="A60" s="463"/>
      <c r="B60" s="525"/>
      <c r="C60" s="466"/>
      <c r="D60" s="177"/>
      <c r="E60" s="152"/>
      <c r="F60" s="177">
        <v>0.70833333333333337</v>
      </c>
      <c r="G60" s="177"/>
      <c r="H60" s="177"/>
      <c r="I60" s="177"/>
      <c r="J60" s="177"/>
      <c r="K60" s="177"/>
      <c r="L60" s="177"/>
      <c r="M60" s="177"/>
      <c r="N60" s="177"/>
      <c r="O60" s="177"/>
      <c r="P60" s="35"/>
      <c r="Q60" s="17"/>
      <c r="R60" s="15"/>
    </row>
    <row r="61" spans="1:18" ht="20.149999999999999" customHeight="1">
      <c r="A61" s="464"/>
      <c r="B61" s="526"/>
      <c r="C61" s="482"/>
      <c r="D61" s="186"/>
      <c r="E61" s="39"/>
      <c r="F61" s="183" t="s">
        <v>724</v>
      </c>
      <c r="G61" s="183"/>
      <c r="H61" s="183"/>
      <c r="I61" s="183"/>
      <c r="J61" s="183"/>
      <c r="K61" s="183"/>
      <c r="L61" s="186"/>
      <c r="M61" s="186"/>
      <c r="N61" s="186"/>
      <c r="O61" s="186"/>
      <c r="P61" s="41"/>
      <c r="Q61" s="17"/>
      <c r="R61" s="15"/>
    </row>
    <row r="62" spans="1:18" ht="20.149999999999999" customHeight="1">
      <c r="A62" s="462" t="s">
        <v>33</v>
      </c>
      <c r="B62" s="496" t="s">
        <v>150</v>
      </c>
      <c r="C62" s="465" t="s">
        <v>479</v>
      </c>
      <c r="D62" s="153"/>
      <c r="E62" s="152"/>
      <c r="F62" s="153"/>
      <c r="G62" s="153"/>
      <c r="H62" s="153">
        <v>45797</v>
      </c>
      <c r="I62" s="153"/>
      <c r="J62" s="153"/>
      <c r="K62" s="153"/>
      <c r="L62" s="153"/>
      <c r="M62" s="153"/>
      <c r="N62" s="153"/>
      <c r="O62" s="153"/>
      <c r="P62" s="40"/>
      <c r="Q62" s="17"/>
      <c r="R62" s="15"/>
    </row>
    <row r="63" spans="1:18" ht="20.149999999999999" customHeight="1">
      <c r="A63" s="463"/>
      <c r="B63" s="525"/>
      <c r="C63" s="466"/>
      <c r="D63" s="177"/>
      <c r="E63" s="152"/>
      <c r="F63" s="177"/>
      <c r="G63" s="177"/>
      <c r="H63" s="177">
        <v>0.70833333333333337</v>
      </c>
      <c r="I63" s="177"/>
      <c r="J63" s="177"/>
      <c r="K63" s="177"/>
      <c r="L63" s="177"/>
      <c r="M63" s="177"/>
      <c r="N63" s="177"/>
      <c r="O63" s="177"/>
      <c r="P63" s="35"/>
      <c r="Q63" s="17"/>
      <c r="R63" s="15"/>
    </row>
    <row r="64" spans="1:18" ht="20.149999999999999" customHeight="1">
      <c r="A64" s="463"/>
      <c r="B64" s="525"/>
      <c r="C64" s="466"/>
      <c r="D64" s="187"/>
      <c r="E64" s="152"/>
      <c r="F64" s="188"/>
      <c r="G64" s="188"/>
      <c r="H64" s="188" t="s">
        <v>719</v>
      </c>
      <c r="I64" s="188"/>
      <c r="J64" s="188"/>
      <c r="K64" s="188"/>
      <c r="L64" s="187"/>
      <c r="M64" s="187"/>
      <c r="N64" s="187"/>
      <c r="O64" s="187"/>
      <c r="P64" s="134"/>
      <c r="Q64" s="17"/>
      <c r="R64" s="15"/>
    </row>
    <row r="65" spans="1:18" s="151" customFormat="1" ht="20.149999999999999" customHeight="1">
      <c r="A65" s="462" t="s">
        <v>33</v>
      </c>
      <c r="B65" s="467" t="s">
        <v>659</v>
      </c>
      <c r="C65" s="465" t="s">
        <v>479</v>
      </c>
      <c r="D65" s="189"/>
      <c r="E65" s="135"/>
      <c r="F65" s="153">
        <v>45721</v>
      </c>
      <c r="G65" s="190"/>
      <c r="H65" s="190"/>
      <c r="I65" s="190"/>
      <c r="J65" s="190"/>
      <c r="K65" s="190"/>
      <c r="L65" s="189"/>
      <c r="M65" s="189"/>
      <c r="N65" s="189"/>
      <c r="O65" s="189"/>
      <c r="P65" s="155"/>
      <c r="Q65" s="152"/>
    </row>
    <row r="66" spans="1:18" s="151" customFormat="1" ht="20.149999999999999" customHeight="1">
      <c r="A66" s="463"/>
      <c r="B66" s="468"/>
      <c r="C66" s="466"/>
      <c r="D66" s="187"/>
      <c r="E66" s="152"/>
      <c r="F66" s="177">
        <v>0.70833333333333337</v>
      </c>
      <c r="G66" s="188"/>
      <c r="H66" s="188"/>
      <c r="I66" s="188"/>
      <c r="J66" s="188"/>
      <c r="K66" s="188"/>
      <c r="L66" s="187"/>
      <c r="M66" s="187"/>
      <c r="N66" s="187"/>
      <c r="O66" s="187"/>
      <c r="P66" s="134"/>
      <c r="Q66" s="152"/>
    </row>
    <row r="67" spans="1:18" s="151" customFormat="1" ht="20.149999999999999" customHeight="1">
      <c r="A67" s="464"/>
      <c r="B67" s="469"/>
      <c r="C67" s="466"/>
      <c r="D67" s="187"/>
      <c r="E67" s="152"/>
      <c r="F67" s="183" t="s">
        <v>719</v>
      </c>
      <c r="G67" s="188"/>
      <c r="H67" s="188"/>
      <c r="I67" s="188"/>
      <c r="J67" s="188"/>
      <c r="K67" s="188"/>
      <c r="L67" s="187"/>
      <c r="M67" s="187"/>
      <c r="N67" s="187"/>
      <c r="O67" s="187"/>
      <c r="P67" s="134"/>
      <c r="Q67" s="152"/>
    </row>
    <row r="68" spans="1:18" ht="20.149999999999999" customHeight="1">
      <c r="A68" s="462" t="s">
        <v>436</v>
      </c>
      <c r="B68" s="485" t="s">
        <v>39</v>
      </c>
      <c r="C68" s="465" t="s">
        <v>479</v>
      </c>
      <c r="D68" s="181"/>
      <c r="E68" s="181">
        <v>45693</v>
      </c>
      <c r="F68" s="181"/>
      <c r="G68" s="181"/>
      <c r="H68" s="181"/>
      <c r="I68" s="181"/>
      <c r="J68" s="181"/>
      <c r="K68" s="153"/>
      <c r="L68" s="153"/>
      <c r="M68" s="153"/>
      <c r="N68" s="153"/>
      <c r="O68" s="153"/>
      <c r="P68" s="34"/>
      <c r="Q68" s="17"/>
      <c r="R68" s="15"/>
    </row>
    <row r="69" spans="1:18" ht="20.149999999999999" customHeight="1">
      <c r="A69" s="494"/>
      <c r="B69" s="486"/>
      <c r="C69" s="466"/>
      <c r="D69" s="182"/>
      <c r="E69" s="182">
        <v>0.70833333333333337</v>
      </c>
      <c r="F69" s="182"/>
      <c r="G69" s="182"/>
      <c r="H69" s="182"/>
      <c r="I69" s="182"/>
      <c r="J69" s="182"/>
      <c r="K69" s="177"/>
      <c r="L69" s="177"/>
      <c r="M69" s="177"/>
      <c r="N69" s="177"/>
      <c r="O69" s="177"/>
      <c r="P69" s="35"/>
      <c r="Q69" s="17"/>
      <c r="R69" s="15"/>
    </row>
    <row r="70" spans="1:18" ht="20.149999999999999" customHeight="1">
      <c r="A70" s="495"/>
      <c r="B70" s="487"/>
      <c r="C70" s="482"/>
      <c r="D70" s="185"/>
      <c r="E70" s="254" t="s">
        <v>725</v>
      </c>
      <c r="F70" s="184"/>
      <c r="G70" s="184"/>
      <c r="H70" s="184"/>
      <c r="I70" s="184"/>
      <c r="J70" s="184"/>
      <c r="K70" s="183"/>
      <c r="L70" s="186"/>
      <c r="M70" s="186"/>
      <c r="N70" s="186"/>
      <c r="O70" s="186"/>
      <c r="P70" s="36"/>
      <c r="Q70" s="17"/>
      <c r="R70" s="15"/>
    </row>
    <row r="71" spans="1:18" ht="20.149999999999999" customHeight="1">
      <c r="A71" s="462" t="s">
        <v>436</v>
      </c>
      <c r="B71" s="485" t="s">
        <v>40</v>
      </c>
      <c r="C71" s="465" t="s">
        <v>479</v>
      </c>
      <c r="D71" s="181"/>
      <c r="E71" s="181">
        <v>45693</v>
      </c>
      <c r="F71" s="181"/>
      <c r="G71" s="181"/>
      <c r="H71" s="181"/>
      <c r="I71" s="181"/>
      <c r="J71" s="181"/>
      <c r="K71" s="153"/>
      <c r="L71" s="153"/>
      <c r="M71" s="153"/>
      <c r="N71" s="153"/>
      <c r="O71" s="153"/>
      <c r="P71" s="34"/>
      <c r="Q71" s="17"/>
      <c r="R71" s="15"/>
    </row>
    <row r="72" spans="1:18" ht="20.149999999999999" customHeight="1">
      <c r="A72" s="494"/>
      <c r="B72" s="486"/>
      <c r="C72" s="466"/>
      <c r="D72" s="182"/>
      <c r="E72" s="182">
        <v>0.70833333333333337</v>
      </c>
      <c r="F72" s="182"/>
      <c r="G72" s="182"/>
      <c r="H72" s="182"/>
      <c r="I72" s="182"/>
      <c r="J72" s="182"/>
      <c r="K72" s="177"/>
      <c r="L72" s="177"/>
      <c r="M72" s="177"/>
      <c r="N72" s="177"/>
      <c r="O72" s="177"/>
      <c r="P72" s="35"/>
      <c r="Q72" s="17"/>
      <c r="R72" s="15"/>
    </row>
    <row r="73" spans="1:18" ht="20.149999999999999" customHeight="1">
      <c r="A73" s="495"/>
      <c r="B73" s="487"/>
      <c r="C73" s="482"/>
      <c r="D73" s="185"/>
      <c r="E73" s="1102" t="s">
        <v>718</v>
      </c>
      <c r="F73" s="184"/>
      <c r="G73" s="184"/>
      <c r="H73" s="184"/>
      <c r="I73" s="184"/>
      <c r="J73" s="184"/>
      <c r="K73" s="183"/>
      <c r="L73" s="186"/>
      <c r="M73" s="186"/>
      <c r="N73" s="186"/>
      <c r="O73" s="186"/>
      <c r="P73" s="36"/>
      <c r="Q73" s="17"/>
      <c r="R73" s="15"/>
    </row>
    <row r="74" spans="1:18" ht="20.149999999999999" customHeight="1">
      <c r="A74" s="462" t="s">
        <v>436</v>
      </c>
      <c r="B74" s="485" t="s">
        <v>41</v>
      </c>
      <c r="C74" s="465" t="s">
        <v>479</v>
      </c>
      <c r="D74" s="181"/>
      <c r="E74" s="181">
        <v>45693</v>
      </c>
      <c r="F74" s="181"/>
      <c r="G74" s="181"/>
      <c r="H74" s="181"/>
      <c r="I74" s="181"/>
      <c r="J74" s="181"/>
      <c r="K74" s="153"/>
      <c r="L74" s="153"/>
      <c r="M74" s="153"/>
      <c r="N74" s="153"/>
      <c r="O74" s="153"/>
      <c r="P74" s="34"/>
      <c r="Q74" s="17"/>
      <c r="R74" s="15"/>
    </row>
    <row r="75" spans="1:18" ht="20.149999999999999" customHeight="1">
      <c r="A75" s="494"/>
      <c r="B75" s="486"/>
      <c r="C75" s="466"/>
      <c r="D75" s="182"/>
      <c r="E75" s="182">
        <v>0.70833333333333337</v>
      </c>
      <c r="F75" s="182"/>
      <c r="G75" s="182"/>
      <c r="H75" s="182"/>
      <c r="I75" s="182"/>
      <c r="J75" s="182"/>
      <c r="K75" s="177"/>
      <c r="L75" s="177"/>
      <c r="M75" s="177"/>
      <c r="N75" s="177"/>
      <c r="O75" s="177"/>
      <c r="P75" s="35"/>
      <c r="Q75" s="17"/>
      <c r="R75" s="15"/>
    </row>
    <row r="76" spans="1:18" ht="20.149999999999999" customHeight="1">
      <c r="A76" s="495"/>
      <c r="B76" s="487"/>
      <c r="C76" s="482"/>
      <c r="D76" s="185"/>
      <c r="E76" s="254" t="s">
        <v>718</v>
      </c>
      <c r="F76" s="184"/>
      <c r="G76" s="184"/>
      <c r="H76" s="184"/>
      <c r="I76" s="184"/>
      <c r="J76" s="184"/>
      <c r="K76" s="183"/>
      <c r="L76" s="186"/>
      <c r="M76" s="186"/>
      <c r="N76" s="186"/>
      <c r="O76" s="186"/>
      <c r="P76" s="36"/>
      <c r="Q76" s="17"/>
      <c r="R76" s="15"/>
    </row>
    <row r="77" spans="1:18" ht="20.149999999999999" customHeight="1">
      <c r="A77" s="476" t="s">
        <v>437</v>
      </c>
      <c r="B77" s="485" t="s">
        <v>393</v>
      </c>
      <c r="C77" s="465" t="s">
        <v>479</v>
      </c>
      <c r="D77" s="181"/>
      <c r="E77" s="181"/>
      <c r="F77" s="153">
        <v>45721</v>
      </c>
      <c r="G77" s="181"/>
      <c r="H77" s="181"/>
      <c r="I77" s="181"/>
      <c r="J77" s="181"/>
      <c r="K77" s="153"/>
      <c r="L77" s="153"/>
      <c r="M77" s="153"/>
      <c r="N77" s="153"/>
      <c r="O77" s="153"/>
      <c r="P77" s="34"/>
      <c r="Q77" s="17"/>
      <c r="R77" s="15"/>
    </row>
    <row r="78" spans="1:18" ht="20.149999999999999" customHeight="1">
      <c r="A78" s="483"/>
      <c r="B78" s="486"/>
      <c r="C78" s="466"/>
      <c r="D78" s="182"/>
      <c r="E78" s="182"/>
      <c r="F78" s="177">
        <v>0.70833333333333337</v>
      </c>
      <c r="G78" s="182"/>
      <c r="H78" s="182"/>
      <c r="I78" s="182"/>
      <c r="J78" s="182"/>
      <c r="K78" s="177"/>
      <c r="L78" s="177"/>
      <c r="M78" s="177"/>
      <c r="N78" s="177"/>
      <c r="O78" s="177"/>
      <c r="P78" s="53"/>
      <c r="Q78" s="17"/>
      <c r="R78" s="15"/>
    </row>
    <row r="79" spans="1:18" ht="20.149999999999999" customHeight="1">
      <c r="A79" s="484"/>
      <c r="B79" s="487"/>
      <c r="C79" s="482"/>
      <c r="D79" s="185"/>
      <c r="E79" s="185"/>
      <c r="F79" s="183" t="s">
        <v>718</v>
      </c>
      <c r="G79" s="184"/>
      <c r="H79" s="184"/>
      <c r="I79" s="184"/>
      <c r="J79" s="184"/>
      <c r="K79" s="183"/>
      <c r="L79" s="186"/>
      <c r="M79" s="186"/>
      <c r="N79" s="186"/>
      <c r="O79" s="186"/>
      <c r="P79" s="36"/>
      <c r="Q79" s="17"/>
      <c r="R79" s="15"/>
    </row>
    <row r="80" spans="1:18" ht="20.149999999999999" customHeight="1">
      <c r="A80" s="476" t="s">
        <v>437</v>
      </c>
      <c r="B80" s="485" t="s">
        <v>413</v>
      </c>
      <c r="C80" s="465" t="s">
        <v>479</v>
      </c>
      <c r="D80" s="181"/>
      <c r="E80" s="181"/>
      <c r="F80" s="181"/>
      <c r="G80" s="181">
        <v>45754</v>
      </c>
      <c r="H80" s="181"/>
      <c r="I80" s="181"/>
      <c r="J80" s="181"/>
      <c r="K80" s="153"/>
      <c r="L80" s="153"/>
      <c r="M80" s="153"/>
      <c r="N80" s="153"/>
      <c r="O80" s="153"/>
      <c r="P80" s="34"/>
      <c r="Q80" s="17"/>
      <c r="R80" s="15"/>
    </row>
    <row r="81" spans="1:18" ht="20.149999999999999" customHeight="1">
      <c r="A81" s="483"/>
      <c r="B81" s="486"/>
      <c r="C81" s="466"/>
      <c r="D81" s="182"/>
      <c r="E81" s="182"/>
      <c r="F81" s="182"/>
      <c r="G81" s="182">
        <v>0.70833333333333337</v>
      </c>
      <c r="H81" s="182"/>
      <c r="I81" s="182"/>
      <c r="J81" s="182"/>
      <c r="K81" s="177"/>
      <c r="L81" s="177"/>
      <c r="M81" s="177"/>
      <c r="N81" s="177"/>
      <c r="O81" s="177"/>
      <c r="P81" s="53"/>
      <c r="Q81" s="17"/>
      <c r="R81" s="15"/>
    </row>
    <row r="82" spans="1:18" ht="20.149999999999999" customHeight="1">
      <c r="A82" s="484"/>
      <c r="B82" s="487"/>
      <c r="C82" s="482"/>
      <c r="D82" s="185"/>
      <c r="E82" s="185"/>
      <c r="F82" s="184"/>
      <c r="G82" s="184" t="s">
        <v>718</v>
      </c>
      <c r="H82" s="184"/>
      <c r="I82" s="184"/>
      <c r="J82" s="184"/>
      <c r="K82" s="183"/>
      <c r="L82" s="186"/>
      <c r="M82" s="186"/>
      <c r="N82" s="186"/>
      <c r="O82" s="186"/>
      <c r="P82" s="36"/>
      <c r="Q82" s="17"/>
      <c r="R82" s="15"/>
    </row>
    <row r="83" spans="1:18" ht="20.149999999999999" customHeight="1">
      <c r="A83" s="476" t="s">
        <v>437</v>
      </c>
      <c r="B83" s="485" t="s">
        <v>419</v>
      </c>
      <c r="C83" s="465" t="s">
        <v>479</v>
      </c>
      <c r="D83" s="181"/>
      <c r="E83" s="181"/>
      <c r="F83" s="153">
        <v>45721</v>
      </c>
      <c r="G83" s="181"/>
      <c r="H83" s="181"/>
      <c r="I83" s="181"/>
      <c r="J83" s="181"/>
      <c r="K83" s="153"/>
      <c r="L83" s="153"/>
      <c r="M83" s="153"/>
      <c r="N83" s="153"/>
      <c r="O83" s="153"/>
      <c r="P83" s="34"/>
      <c r="Q83" s="17"/>
      <c r="R83" s="15"/>
    </row>
    <row r="84" spans="1:18" ht="20.149999999999999" customHeight="1">
      <c r="A84" s="483"/>
      <c r="B84" s="486"/>
      <c r="C84" s="466"/>
      <c r="D84" s="182"/>
      <c r="E84" s="182"/>
      <c r="F84" s="177">
        <v>0.70833333333333337</v>
      </c>
      <c r="G84" s="182"/>
      <c r="H84" s="182"/>
      <c r="I84" s="182"/>
      <c r="J84" s="182"/>
      <c r="K84" s="177"/>
      <c r="L84" s="177"/>
      <c r="M84" s="177"/>
      <c r="N84" s="177"/>
      <c r="O84" s="177"/>
      <c r="P84" s="53"/>
      <c r="Q84" s="17"/>
      <c r="R84" s="15"/>
    </row>
    <row r="85" spans="1:18" ht="20.149999999999999" customHeight="1">
      <c r="A85" s="484"/>
      <c r="B85" s="487"/>
      <c r="C85" s="482"/>
      <c r="D85" s="185"/>
      <c r="E85" s="185"/>
      <c r="F85" s="183" t="s">
        <v>718</v>
      </c>
      <c r="G85" s="184"/>
      <c r="H85" s="184"/>
      <c r="I85" s="184"/>
      <c r="J85" s="184"/>
      <c r="K85" s="183"/>
      <c r="L85" s="186"/>
      <c r="M85" s="186"/>
      <c r="N85" s="186"/>
      <c r="O85" s="186"/>
      <c r="P85" s="36"/>
      <c r="Q85" s="17"/>
      <c r="R85" s="15"/>
    </row>
    <row r="86" spans="1:18" ht="20.149999999999999" customHeight="1">
      <c r="A86" s="476" t="s">
        <v>437</v>
      </c>
      <c r="B86" s="485" t="s">
        <v>420</v>
      </c>
      <c r="C86" s="465" t="s">
        <v>479</v>
      </c>
      <c r="D86" s="181"/>
      <c r="E86" s="181"/>
      <c r="F86" s="181"/>
      <c r="G86" s="181">
        <v>45754</v>
      </c>
      <c r="H86" s="181"/>
      <c r="I86" s="181"/>
      <c r="J86" s="181"/>
      <c r="K86" s="153"/>
      <c r="L86" s="153"/>
      <c r="M86" s="153"/>
      <c r="N86" s="153"/>
      <c r="O86" s="153"/>
      <c r="P86" s="34"/>
      <c r="Q86" s="17"/>
      <c r="R86" s="15"/>
    </row>
    <row r="87" spans="1:18" ht="20.149999999999999" customHeight="1">
      <c r="A87" s="483"/>
      <c r="B87" s="486"/>
      <c r="C87" s="466"/>
      <c r="D87" s="182"/>
      <c r="E87" s="182"/>
      <c r="F87" s="182"/>
      <c r="G87" s="182">
        <v>0.70833333333333337</v>
      </c>
      <c r="H87" s="182"/>
      <c r="I87" s="182"/>
      <c r="J87" s="182"/>
      <c r="K87" s="177"/>
      <c r="L87" s="177"/>
      <c r="M87" s="177"/>
      <c r="N87" s="177"/>
      <c r="O87" s="177"/>
      <c r="P87" s="53"/>
      <c r="Q87" s="17"/>
      <c r="R87" s="15"/>
    </row>
    <row r="88" spans="1:18" ht="20.149999999999999" customHeight="1">
      <c r="A88" s="484"/>
      <c r="B88" s="487"/>
      <c r="C88" s="482"/>
      <c r="D88" s="185"/>
      <c r="E88" s="185"/>
      <c r="F88" s="184"/>
      <c r="G88" s="184" t="s">
        <v>718</v>
      </c>
      <c r="H88" s="184"/>
      <c r="I88" s="184"/>
      <c r="J88" s="184"/>
      <c r="K88" s="183"/>
      <c r="L88" s="186"/>
      <c r="M88" s="186"/>
      <c r="N88" s="186"/>
      <c r="O88" s="186"/>
      <c r="P88" s="36"/>
      <c r="Q88" s="17"/>
      <c r="R88" s="15"/>
    </row>
    <row r="89" spans="1:18" ht="20.149999999999999" customHeight="1">
      <c r="A89" s="462" t="s">
        <v>38</v>
      </c>
      <c r="B89" s="522" t="s">
        <v>45</v>
      </c>
      <c r="C89" s="465" t="s">
        <v>479</v>
      </c>
      <c r="D89" s="181"/>
      <c r="E89" s="181"/>
      <c r="F89" s="181">
        <v>45736</v>
      </c>
      <c r="G89" s="181"/>
      <c r="H89" s="181"/>
      <c r="I89" s="181"/>
      <c r="J89" s="181"/>
      <c r="K89" s="153"/>
      <c r="L89" s="153"/>
      <c r="M89" s="153"/>
      <c r="N89" s="153"/>
      <c r="O89" s="153"/>
      <c r="P89" s="34"/>
      <c r="Q89" s="17"/>
      <c r="R89" s="15"/>
    </row>
    <row r="90" spans="1:18" ht="20.149999999999999" customHeight="1">
      <c r="A90" s="494"/>
      <c r="B90" s="523"/>
      <c r="C90" s="466"/>
      <c r="D90" s="182"/>
      <c r="E90" s="182"/>
      <c r="F90" s="182">
        <v>0.70833333333333337</v>
      </c>
      <c r="G90" s="182"/>
      <c r="H90" s="182"/>
      <c r="I90" s="182"/>
      <c r="J90" s="182"/>
      <c r="K90" s="177"/>
      <c r="L90" s="177"/>
      <c r="M90" s="177"/>
      <c r="N90" s="177"/>
      <c r="O90" s="177"/>
      <c r="P90" s="35"/>
      <c r="Q90" s="17"/>
      <c r="R90" s="15"/>
    </row>
    <row r="91" spans="1:18" ht="20.149999999999999" customHeight="1">
      <c r="A91" s="495"/>
      <c r="B91" s="524"/>
      <c r="C91" s="482"/>
      <c r="D91" s="185"/>
      <c r="E91" s="185"/>
      <c r="F91" s="184" t="s">
        <v>725</v>
      </c>
      <c r="G91" s="185"/>
      <c r="H91" s="184"/>
      <c r="I91" s="184"/>
      <c r="J91" s="184"/>
      <c r="K91" s="183"/>
      <c r="L91" s="183"/>
      <c r="M91" s="183"/>
      <c r="N91" s="186"/>
      <c r="O91" s="186"/>
      <c r="P91" s="36"/>
      <c r="Q91" s="17"/>
      <c r="R91" s="15"/>
    </row>
    <row r="92" spans="1:18" ht="20.149999999999999" customHeight="1">
      <c r="A92" s="462" t="s">
        <v>46</v>
      </c>
      <c r="B92" s="522" t="s">
        <v>47</v>
      </c>
      <c r="C92" s="465" t="s">
        <v>479</v>
      </c>
      <c r="D92" s="181"/>
      <c r="E92" s="181"/>
      <c r="F92" s="181">
        <v>45736</v>
      </c>
      <c r="G92" s="181"/>
      <c r="H92" s="181"/>
      <c r="I92" s="181"/>
      <c r="J92" s="181"/>
      <c r="K92" s="153"/>
      <c r="L92" s="153"/>
      <c r="M92" s="153"/>
      <c r="N92" s="153"/>
      <c r="O92" s="153"/>
      <c r="P92" s="34"/>
      <c r="Q92" s="17"/>
      <c r="R92" s="15"/>
    </row>
    <row r="93" spans="1:18" ht="20.149999999999999" customHeight="1">
      <c r="A93" s="494"/>
      <c r="B93" s="523"/>
      <c r="C93" s="466"/>
      <c r="D93" s="182"/>
      <c r="E93" s="182"/>
      <c r="F93" s="182">
        <v>0.70833333333333337</v>
      </c>
      <c r="G93" s="182"/>
      <c r="H93" s="182"/>
      <c r="I93" s="182"/>
      <c r="J93" s="182"/>
      <c r="K93" s="177"/>
      <c r="L93" s="177"/>
      <c r="M93" s="177"/>
      <c r="N93" s="177"/>
      <c r="O93" s="177"/>
      <c r="P93" s="35"/>
      <c r="Q93" s="17"/>
      <c r="R93" s="15"/>
    </row>
    <row r="94" spans="1:18" ht="20.149999999999999" customHeight="1">
      <c r="A94" s="495"/>
      <c r="B94" s="524"/>
      <c r="C94" s="482"/>
      <c r="D94" s="185"/>
      <c r="E94" s="185"/>
      <c r="F94" s="184" t="s">
        <v>725</v>
      </c>
      <c r="G94" s="185"/>
      <c r="H94" s="185"/>
      <c r="I94" s="185"/>
      <c r="J94" s="185"/>
      <c r="K94" s="186"/>
      <c r="L94" s="186"/>
      <c r="M94" s="186"/>
      <c r="N94" s="186"/>
      <c r="O94" s="186"/>
      <c r="P94" s="36"/>
      <c r="Q94" s="17"/>
      <c r="R94" s="15"/>
    </row>
    <row r="95" spans="1:18" ht="20.149999999999999" customHeight="1">
      <c r="A95" s="462" t="s">
        <v>46</v>
      </c>
      <c r="B95" s="522" t="s">
        <v>48</v>
      </c>
      <c r="C95" s="465" t="s">
        <v>479</v>
      </c>
      <c r="D95" s="181"/>
      <c r="E95" s="181"/>
      <c r="F95" s="181">
        <v>45736</v>
      </c>
      <c r="G95" s="181"/>
      <c r="H95" s="181"/>
      <c r="I95" s="181"/>
      <c r="J95" s="181"/>
      <c r="K95" s="153"/>
      <c r="L95" s="153"/>
      <c r="M95" s="153"/>
      <c r="N95" s="153"/>
      <c r="O95" s="153"/>
      <c r="P95" s="34"/>
      <c r="Q95" s="17"/>
      <c r="R95" s="15"/>
    </row>
    <row r="96" spans="1:18" ht="20.149999999999999" customHeight="1">
      <c r="A96" s="494"/>
      <c r="B96" s="523"/>
      <c r="C96" s="466"/>
      <c r="D96" s="182"/>
      <c r="E96" s="182"/>
      <c r="F96" s="182">
        <v>0.70833333333333337</v>
      </c>
      <c r="G96" s="182"/>
      <c r="H96" s="182"/>
      <c r="I96" s="182"/>
      <c r="J96" s="182"/>
      <c r="K96" s="177"/>
      <c r="L96" s="177"/>
      <c r="M96" s="177"/>
      <c r="N96" s="177"/>
      <c r="O96" s="177"/>
      <c r="P96" s="35"/>
      <c r="Q96" s="17"/>
      <c r="R96" s="15"/>
    </row>
    <row r="97" spans="1:18" ht="20.149999999999999" customHeight="1">
      <c r="A97" s="495"/>
      <c r="B97" s="524"/>
      <c r="C97" s="482"/>
      <c r="D97" s="185"/>
      <c r="E97" s="185"/>
      <c r="F97" s="184" t="s">
        <v>725</v>
      </c>
      <c r="G97" s="185"/>
      <c r="H97" s="185"/>
      <c r="I97" s="185"/>
      <c r="J97" s="185"/>
      <c r="K97" s="186"/>
      <c r="L97" s="186"/>
      <c r="M97" s="186"/>
      <c r="N97" s="186"/>
      <c r="O97" s="186"/>
      <c r="P97" s="36"/>
      <c r="Q97" s="17"/>
      <c r="R97" s="15"/>
    </row>
    <row r="98" spans="1:18" ht="20.149999999999999" customHeight="1">
      <c r="A98" s="462" t="s">
        <v>46</v>
      </c>
      <c r="B98" s="522" t="s">
        <v>49</v>
      </c>
      <c r="C98" s="465" t="s">
        <v>479</v>
      </c>
      <c r="D98" s="181"/>
      <c r="E98" s="181"/>
      <c r="F98" s="181">
        <v>45736</v>
      </c>
      <c r="G98" s="181"/>
      <c r="H98" s="181"/>
      <c r="I98" s="181"/>
      <c r="J98" s="181"/>
      <c r="K98" s="153"/>
      <c r="L98" s="153"/>
      <c r="M98" s="153"/>
      <c r="N98" s="153"/>
      <c r="O98" s="153"/>
      <c r="P98" s="34"/>
      <c r="Q98" s="17"/>
      <c r="R98" s="15"/>
    </row>
    <row r="99" spans="1:18" ht="20.149999999999999" customHeight="1">
      <c r="A99" s="494"/>
      <c r="B99" s="523"/>
      <c r="C99" s="466"/>
      <c r="D99" s="182"/>
      <c r="E99" s="182"/>
      <c r="F99" s="182">
        <v>0.70833333333333337</v>
      </c>
      <c r="G99" s="182"/>
      <c r="H99" s="182"/>
      <c r="I99" s="182"/>
      <c r="J99" s="182"/>
      <c r="K99" s="177"/>
      <c r="L99" s="177"/>
      <c r="M99" s="177"/>
      <c r="N99" s="177"/>
      <c r="O99" s="177"/>
      <c r="P99" s="35"/>
      <c r="Q99" s="17"/>
      <c r="R99" s="15"/>
    </row>
    <row r="100" spans="1:18" ht="20.149999999999999" customHeight="1">
      <c r="A100" s="495"/>
      <c r="B100" s="524"/>
      <c r="C100" s="482"/>
      <c r="D100" s="185"/>
      <c r="E100" s="185"/>
      <c r="F100" s="184" t="s">
        <v>725</v>
      </c>
      <c r="G100" s="185"/>
      <c r="H100" s="185"/>
      <c r="I100" s="185"/>
      <c r="J100" s="185"/>
      <c r="K100" s="186"/>
      <c r="L100" s="186"/>
      <c r="M100" s="186"/>
      <c r="N100" s="186"/>
      <c r="O100" s="186"/>
      <c r="P100" s="36"/>
      <c r="Q100" s="17"/>
      <c r="R100" s="15"/>
    </row>
    <row r="101" spans="1:18" ht="20.149999999999999" customHeight="1">
      <c r="A101" s="462" t="s">
        <v>46</v>
      </c>
      <c r="B101" s="522" t="s">
        <v>50</v>
      </c>
      <c r="C101" s="465" t="s">
        <v>479</v>
      </c>
      <c r="D101" s="181"/>
      <c r="E101" s="181"/>
      <c r="F101" s="181"/>
      <c r="G101" s="181"/>
      <c r="H101" s="181">
        <v>45782</v>
      </c>
      <c r="I101" s="181"/>
      <c r="J101" s="181"/>
      <c r="K101" s="153"/>
      <c r="L101" s="153"/>
      <c r="M101" s="153"/>
      <c r="N101" s="153"/>
      <c r="O101" s="153"/>
      <c r="P101" s="34"/>
      <c r="Q101" s="17"/>
      <c r="R101" s="15"/>
    </row>
    <row r="102" spans="1:18" ht="20.149999999999999" customHeight="1">
      <c r="A102" s="494"/>
      <c r="B102" s="523"/>
      <c r="C102" s="466"/>
      <c r="D102" s="182"/>
      <c r="E102" s="182"/>
      <c r="F102" s="182"/>
      <c r="G102" s="182"/>
      <c r="H102" s="182">
        <v>0.70833333333333337</v>
      </c>
      <c r="I102" s="182"/>
      <c r="J102" s="182"/>
      <c r="K102" s="177"/>
      <c r="L102" s="177"/>
      <c r="M102" s="177"/>
      <c r="N102" s="177"/>
      <c r="O102" s="177"/>
      <c r="P102" s="35"/>
      <c r="Q102" s="17"/>
      <c r="R102" s="15"/>
    </row>
    <row r="103" spans="1:18" ht="20.149999999999999" customHeight="1">
      <c r="A103" s="495"/>
      <c r="B103" s="524"/>
      <c r="C103" s="482"/>
      <c r="D103" s="185"/>
      <c r="E103" s="185"/>
      <c r="F103" s="185"/>
      <c r="G103" s="185"/>
      <c r="H103" s="184" t="s">
        <v>725</v>
      </c>
      <c r="I103" s="185"/>
      <c r="J103" s="185"/>
      <c r="K103" s="186"/>
      <c r="L103" s="186"/>
      <c r="M103" s="186"/>
      <c r="N103" s="186"/>
      <c r="O103" s="186"/>
      <c r="P103" s="36"/>
      <c r="Q103" s="17"/>
      <c r="R103" s="15"/>
    </row>
    <row r="104" spans="1:18" ht="20.149999999999999" customHeight="1">
      <c r="A104" s="476" t="s">
        <v>431</v>
      </c>
      <c r="B104" s="479" t="s">
        <v>371</v>
      </c>
      <c r="C104" s="465" t="s">
        <v>479</v>
      </c>
      <c r="D104" s="153"/>
      <c r="E104" s="162"/>
      <c r="F104" s="181">
        <v>45721</v>
      </c>
      <c r="G104" s="153"/>
      <c r="H104" s="162"/>
      <c r="I104" s="153"/>
      <c r="J104" s="153"/>
      <c r="K104" s="162"/>
      <c r="L104" s="153"/>
      <c r="M104" s="153"/>
      <c r="N104" s="162"/>
      <c r="O104" s="153"/>
      <c r="P104" s="154"/>
      <c r="Q104" s="17"/>
      <c r="R104" s="15"/>
    </row>
    <row r="105" spans="1:18" ht="20.149999999999999" customHeight="1">
      <c r="A105" s="477"/>
      <c r="B105" s="480"/>
      <c r="C105" s="466"/>
      <c r="D105" s="177"/>
      <c r="E105" s="175"/>
      <c r="F105" s="182">
        <v>0.70833333333333337</v>
      </c>
      <c r="G105" s="177"/>
      <c r="H105" s="175"/>
      <c r="I105" s="177"/>
      <c r="J105" s="177"/>
      <c r="K105" s="175"/>
      <c r="L105" s="177"/>
      <c r="M105" s="177"/>
      <c r="N105" s="175"/>
      <c r="O105" s="177"/>
      <c r="P105" s="35"/>
      <c r="Q105" s="17"/>
      <c r="R105" s="15"/>
    </row>
    <row r="106" spans="1:18" ht="20.149999999999999" customHeight="1">
      <c r="A106" s="478"/>
      <c r="B106" s="481"/>
      <c r="C106" s="482"/>
      <c r="D106" s="183"/>
      <c r="E106" s="179"/>
      <c r="F106" s="184" t="s">
        <v>725</v>
      </c>
      <c r="G106" s="183"/>
      <c r="H106" s="179"/>
      <c r="I106" s="183"/>
      <c r="J106" s="183"/>
      <c r="K106" s="179"/>
      <c r="L106" s="183"/>
      <c r="M106" s="183"/>
      <c r="N106" s="179"/>
      <c r="O106" s="186"/>
      <c r="P106" s="36"/>
      <c r="Q106" s="17"/>
      <c r="R106" s="15"/>
    </row>
    <row r="107" spans="1:18" ht="20.149999999999999" customHeight="1">
      <c r="A107" s="476" t="s">
        <v>434</v>
      </c>
      <c r="B107" s="479" t="s">
        <v>374</v>
      </c>
      <c r="C107" s="465" t="s">
        <v>479</v>
      </c>
      <c r="D107" s="178"/>
      <c r="E107" s="153">
        <v>45708</v>
      </c>
      <c r="F107" s="152"/>
      <c r="G107" s="178"/>
      <c r="H107" s="175"/>
      <c r="I107" s="178"/>
      <c r="J107" s="178"/>
      <c r="K107" s="175"/>
      <c r="L107" s="178"/>
      <c r="M107" s="178"/>
      <c r="N107" s="175"/>
      <c r="O107" s="178"/>
      <c r="P107" s="34"/>
      <c r="Q107" s="17"/>
      <c r="R107" s="15"/>
    </row>
    <row r="108" spans="1:18" ht="20.149999999999999" customHeight="1">
      <c r="A108" s="477"/>
      <c r="B108" s="480"/>
      <c r="C108" s="466"/>
      <c r="D108" s="177"/>
      <c r="E108" s="177">
        <v>0.70833333333333337</v>
      </c>
      <c r="F108" s="152"/>
      <c r="G108" s="177"/>
      <c r="H108" s="175"/>
      <c r="I108" s="177"/>
      <c r="J108" s="177"/>
      <c r="K108" s="175"/>
      <c r="L108" s="177"/>
      <c r="M108" s="177"/>
      <c r="N108" s="175"/>
      <c r="O108" s="177"/>
      <c r="P108" s="35"/>
      <c r="Q108" s="17"/>
      <c r="R108" s="15"/>
    </row>
    <row r="109" spans="1:18" ht="20.149999999999999" customHeight="1">
      <c r="A109" s="478"/>
      <c r="B109" s="481"/>
      <c r="C109" s="482"/>
      <c r="D109" s="183"/>
      <c r="E109" s="254" t="s">
        <v>719</v>
      </c>
      <c r="F109" s="152"/>
      <c r="G109" s="183"/>
      <c r="H109" s="179"/>
      <c r="I109" s="183"/>
      <c r="J109" s="183"/>
      <c r="K109" s="179"/>
      <c r="L109" s="183"/>
      <c r="M109" s="183"/>
      <c r="N109" s="179"/>
      <c r="O109" s="186"/>
      <c r="P109" s="36"/>
      <c r="Q109" s="17"/>
      <c r="R109" s="15"/>
    </row>
    <row r="110" spans="1:18" ht="20.149999999999999" customHeight="1">
      <c r="A110" s="476" t="s">
        <v>434</v>
      </c>
      <c r="B110" s="479" t="s">
        <v>375</v>
      </c>
      <c r="C110" s="465" t="s">
        <v>479</v>
      </c>
      <c r="D110" s="178"/>
      <c r="E110" s="153">
        <v>45708</v>
      </c>
      <c r="F110" s="153"/>
      <c r="G110" s="178"/>
      <c r="H110" s="175"/>
      <c r="I110" s="178"/>
      <c r="J110" s="178"/>
      <c r="K110" s="175"/>
      <c r="L110" s="178"/>
      <c r="M110" s="178"/>
      <c r="N110" s="175"/>
      <c r="O110" s="178"/>
      <c r="P110" s="34"/>
      <c r="Q110" s="17"/>
      <c r="R110" s="15"/>
    </row>
    <row r="111" spans="1:18" ht="20.149999999999999" customHeight="1">
      <c r="A111" s="477"/>
      <c r="B111" s="480"/>
      <c r="C111" s="466"/>
      <c r="D111" s="177"/>
      <c r="E111" s="177">
        <v>0.70833333333333337</v>
      </c>
      <c r="F111" s="177"/>
      <c r="G111" s="177"/>
      <c r="H111" s="175"/>
      <c r="I111" s="177"/>
      <c r="J111" s="177"/>
      <c r="K111" s="175"/>
      <c r="L111" s="177"/>
      <c r="M111" s="177"/>
      <c r="N111" s="175"/>
      <c r="O111" s="177"/>
      <c r="P111" s="35"/>
      <c r="Q111" s="17"/>
      <c r="R111" s="15"/>
    </row>
    <row r="112" spans="1:18" ht="20.149999999999999" customHeight="1">
      <c r="A112" s="478"/>
      <c r="B112" s="481"/>
      <c r="C112" s="482"/>
      <c r="D112" s="183"/>
      <c r="E112" s="183" t="s">
        <v>719</v>
      </c>
      <c r="F112" s="183"/>
      <c r="G112" s="183"/>
      <c r="H112" s="179"/>
      <c r="I112" s="183"/>
      <c r="J112" s="183"/>
      <c r="K112" s="179"/>
      <c r="L112" s="183"/>
      <c r="M112" s="183"/>
      <c r="N112" s="179"/>
      <c r="O112" s="186"/>
      <c r="P112" s="36"/>
      <c r="Q112" s="17"/>
      <c r="R112" s="15"/>
    </row>
    <row r="113" spans="1:18" ht="20.149999999999999" customHeight="1">
      <c r="A113" s="476" t="s">
        <v>434</v>
      </c>
      <c r="B113" s="479" t="s">
        <v>376</v>
      </c>
      <c r="C113" s="465" t="s">
        <v>479</v>
      </c>
      <c r="D113" s="178"/>
      <c r="E113" s="153">
        <v>45708</v>
      </c>
      <c r="F113" s="153"/>
      <c r="G113" s="178"/>
      <c r="H113" s="175"/>
      <c r="I113" s="178"/>
      <c r="J113" s="178"/>
      <c r="K113" s="175"/>
      <c r="L113" s="178"/>
      <c r="M113" s="178"/>
      <c r="N113" s="175"/>
      <c r="O113" s="178"/>
      <c r="P113" s="34"/>
      <c r="Q113" s="17"/>
      <c r="R113" s="15"/>
    </row>
    <row r="114" spans="1:18" ht="20.149999999999999" customHeight="1">
      <c r="A114" s="477"/>
      <c r="B114" s="480"/>
      <c r="C114" s="466"/>
      <c r="D114" s="177"/>
      <c r="E114" s="177">
        <v>0.70833333333333337</v>
      </c>
      <c r="F114" s="177"/>
      <c r="G114" s="177"/>
      <c r="H114" s="175"/>
      <c r="I114" s="177"/>
      <c r="J114" s="177"/>
      <c r="K114" s="175"/>
      <c r="L114" s="177"/>
      <c r="M114" s="177"/>
      <c r="N114" s="175"/>
      <c r="O114" s="177"/>
      <c r="P114" s="35"/>
      <c r="Q114" s="17"/>
      <c r="R114" s="15"/>
    </row>
    <row r="115" spans="1:18" ht="21" customHeight="1">
      <c r="A115" s="478"/>
      <c r="B115" s="480"/>
      <c r="C115" s="482"/>
      <c r="D115" s="188"/>
      <c r="E115" s="183" t="s">
        <v>719</v>
      </c>
      <c r="F115" s="188"/>
      <c r="G115" s="188"/>
      <c r="H115" s="47"/>
      <c r="I115" s="188"/>
      <c r="J115" s="188"/>
      <c r="K115" s="47"/>
      <c r="L115" s="188"/>
      <c r="M115" s="188"/>
      <c r="N115" s="47"/>
      <c r="O115" s="187"/>
      <c r="P115" s="48"/>
      <c r="Q115" s="17"/>
      <c r="R115" s="15"/>
    </row>
    <row r="116" spans="1:18" ht="20.149999999999999" customHeight="1">
      <c r="A116" s="473" t="s">
        <v>190</v>
      </c>
      <c r="B116" s="474" t="s">
        <v>377</v>
      </c>
      <c r="C116" s="475" t="s">
        <v>478</v>
      </c>
      <c r="D116" s="153"/>
      <c r="E116" s="180"/>
      <c r="F116" s="50"/>
      <c r="G116" s="153"/>
      <c r="H116" s="153"/>
      <c r="I116" s="153"/>
      <c r="J116" s="153"/>
      <c r="K116" s="153"/>
      <c r="L116" s="153"/>
      <c r="M116" s="153"/>
      <c r="N116" s="153"/>
      <c r="O116" s="153"/>
      <c r="P116" s="470"/>
      <c r="Q116" s="17"/>
      <c r="R116" s="15"/>
    </row>
    <row r="117" spans="1:18">
      <c r="A117" s="473"/>
      <c r="B117" s="474"/>
      <c r="C117" s="475"/>
      <c r="D117" s="177"/>
      <c r="E117" s="178">
        <v>45708</v>
      </c>
      <c r="F117" s="178"/>
      <c r="G117" s="177"/>
      <c r="H117" s="177"/>
      <c r="I117" s="177"/>
      <c r="J117" s="177"/>
      <c r="K117" s="177"/>
      <c r="L117" s="177"/>
      <c r="M117" s="177"/>
      <c r="N117" s="177"/>
      <c r="O117" s="177"/>
      <c r="P117" s="471"/>
      <c r="Q117" s="17"/>
      <c r="R117" s="15"/>
    </row>
    <row r="118" spans="1:18" ht="13.9" customHeight="1">
      <c r="A118" s="473"/>
      <c r="B118" s="474"/>
      <c r="C118" s="475"/>
      <c r="D118" s="188"/>
      <c r="E118" s="177">
        <v>0.70833333333333337</v>
      </c>
      <c r="F118" s="177"/>
      <c r="G118" s="188"/>
      <c r="H118" s="188"/>
      <c r="I118" s="188"/>
      <c r="J118" s="188"/>
      <c r="K118" s="188"/>
      <c r="L118" s="188"/>
      <c r="M118" s="188"/>
      <c r="N118" s="188"/>
      <c r="O118" s="188"/>
      <c r="P118" s="471"/>
      <c r="Q118" s="17"/>
      <c r="R118" s="15"/>
    </row>
    <row r="119" spans="1:18">
      <c r="A119" s="473"/>
      <c r="B119" s="474"/>
      <c r="C119" s="475"/>
      <c r="D119" s="49"/>
      <c r="E119" s="1194" t="s">
        <v>719</v>
      </c>
      <c r="F119" s="188"/>
      <c r="G119" s="49"/>
      <c r="H119" s="49"/>
      <c r="I119" s="49"/>
      <c r="J119" s="49"/>
      <c r="K119" s="49"/>
      <c r="L119" s="49"/>
      <c r="M119" s="49"/>
      <c r="N119" s="49"/>
      <c r="O119" s="49"/>
      <c r="P119" s="471"/>
    </row>
    <row r="120" spans="1:18" ht="21.65" customHeight="1">
      <c r="A120" s="473"/>
      <c r="B120" s="474"/>
      <c r="C120" s="475"/>
      <c r="D120" s="39"/>
      <c r="E120" s="39"/>
      <c r="F120" s="39"/>
      <c r="G120" s="39"/>
      <c r="H120" s="39"/>
      <c r="I120" s="39"/>
      <c r="J120" s="39"/>
      <c r="K120" s="39"/>
      <c r="L120" s="39"/>
      <c r="M120" s="39"/>
      <c r="N120" s="39"/>
      <c r="O120" s="39"/>
      <c r="P120" s="472"/>
    </row>
    <row r="121" spans="1:18" ht="20.149999999999999" customHeight="1">
      <c r="A121" s="476" t="s">
        <v>439</v>
      </c>
      <c r="B121" s="527" t="s">
        <v>440</v>
      </c>
      <c r="C121" s="465" t="s">
        <v>479</v>
      </c>
      <c r="D121" s="178"/>
      <c r="E121" s="175"/>
      <c r="F121" s="178"/>
      <c r="G121" s="181">
        <v>45754</v>
      </c>
      <c r="H121" s="175"/>
      <c r="I121" s="178"/>
      <c r="J121" s="178"/>
      <c r="K121" s="175"/>
      <c r="L121" s="178"/>
      <c r="M121" s="178"/>
      <c r="N121" s="175"/>
      <c r="O121" s="178"/>
      <c r="P121" s="34"/>
      <c r="Q121" s="17"/>
      <c r="R121" s="15"/>
    </row>
    <row r="122" spans="1:18" ht="20.149999999999999" customHeight="1">
      <c r="A122" s="477"/>
      <c r="B122" s="528"/>
      <c r="C122" s="466"/>
      <c r="D122" s="177"/>
      <c r="E122" s="175"/>
      <c r="F122" s="177"/>
      <c r="G122" s="182">
        <v>0.70833333333333337</v>
      </c>
      <c r="H122" s="175"/>
      <c r="I122" s="177"/>
      <c r="J122" s="177"/>
      <c r="K122" s="175"/>
      <c r="L122" s="177"/>
      <c r="M122" s="177"/>
      <c r="N122" s="175"/>
      <c r="O122" s="177"/>
      <c r="P122" s="53"/>
      <c r="Q122" s="17"/>
      <c r="R122" s="15"/>
    </row>
    <row r="123" spans="1:18" ht="20.149999999999999" customHeight="1">
      <c r="A123" s="478"/>
      <c r="B123" s="529"/>
      <c r="C123" s="482"/>
      <c r="D123" s="183"/>
      <c r="E123" s="179"/>
      <c r="F123" s="183"/>
      <c r="G123" s="184" t="s">
        <v>725</v>
      </c>
      <c r="H123" s="179"/>
      <c r="I123" s="183"/>
      <c r="J123" s="183"/>
      <c r="K123" s="179"/>
      <c r="L123" s="183"/>
      <c r="M123" s="183"/>
      <c r="N123" s="179"/>
      <c r="O123" s="186"/>
      <c r="P123" s="36"/>
      <c r="Q123" s="17"/>
      <c r="R123" s="15"/>
    </row>
    <row r="124" spans="1:18" ht="20.149999999999999" customHeight="1">
      <c r="A124" s="476" t="s">
        <v>431</v>
      </c>
      <c r="B124" s="527" t="s">
        <v>471</v>
      </c>
      <c r="C124" s="465" t="s">
        <v>479</v>
      </c>
      <c r="D124" s="178"/>
      <c r="E124" s="175"/>
      <c r="F124" s="178"/>
      <c r="G124" s="181">
        <v>45754</v>
      </c>
      <c r="H124" s="175"/>
      <c r="I124" s="178"/>
      <c r="J124" s="178"/>
      <c r="K124" s="175"/>
      <c r="L124" s="178"/>
      <c r="M124" s="178"/>
      <c r="N124" s="175"/>
      <c r="O124" s="178"/>
      <c r="P124" s="34"/>
      <c r="Q124" s="17"/>
      <c r="R124" s="15"/>
    </row>
    <row r="125" spans="1:18" ht="20.149999999999999" customHeight="1">
      <c r="A125" s="477"/>
      <c r="B125" s="528"/>
      <c r="C125" s="466"/>
      <c r="D125" s="177"/>
      <c r="E125" s="175"/>
      <c r="F125" s="177"/>
      <c r="G125" s="182">
        <v>0.70833333333333337</v>
      </c>
      <c r="H125" s="175"/>
      <c r="I125" s="177"/>
      <c r="J125" s="177"/>
      <c r="K125" s="175"/>
      <c r="L125" s="177"/>
      <c r="M125" s="177"/>
      <c r="N125" s="175"/>
      <c r="O125" s="177"/>
      <c r="P125" s="53"/>
      <c r="Q125" s="17"/>
      <c r="R125" s="15"/>
    </row>
    <row r="126" spans="1:18" ht="20.149999999999999" customHeight="1">
      <c r="A126" s="478"/>
      <c r="B126" s="529"/>
      <c r="C126" s="482"/>
      <c r="D126" s="183"/>
      <c r="E126" s="179"/>
      <c r="F126" s="183"/>
      <c r="G126" s="184" t="s">
        <v>725</v>
      </c>
      <c r="H126" s="179"/>
      <c r="I126" s="183"/>
      <c r="J126" s="183"/>
      <c r="K126" s="179"/>
      <c r="L126" s="183"/>
      <c r="M126" s="183"/>
      <c r="N126" s="179"/>
      <c r="O126" s="186"/>
      <c r="P126" s="36"/>
      <c r="Q126" s="17"/>
      <c r="R126" s="15"/>
    </row>
    <row r="127" spans="1:18" ht="20.149999999999999" customHeight="1">
      <c r="A127" s="476" t="s">
        <v>473</v>
      </c>
      <c r="B127" s="527" t="s">
        <v>472</v>
      </c>
      <c r="C127" s="465" t="s">
        <v>479</v>
      </c>
      <c r="D127" s="178"/>
      <c r="E127" s="175"/>
      <c r="F127" s="176">
        <v>45721</v>
      </c>
      <c r="G127" s="178"/>
      <c r="H127" s="175"/>
      <c r="I127" s="178"/>
      <c r="J127" s="178"/>
      <c r="K127" s="175"/>
      <c r="L127" s="178"/>
      <c r="M127" s="178"/>
      <c r="N127" s="175"/>
      <c r="O127" s="178"/>
      <c r="P127" s="34"/>
      <c r="Q127" s="17"/>
      <c r="R127" s="15"/>
    </row>
    <row r="128" spans="1:18" ht="20.149999999999999" customHeight="1">
      <c r="A128" s="477"/>
      <c r="B128" s="528"/>
      <c r="C128" s="466"/>
      <c r="D128" s="177"/>
      <c r="E128" s="175"/>
      <c r="F128" s="177">
        <v>0.70833333333333337</v>
      </c>
      <c r="G128" s="177"/>
      <c r="H128" s="175"/>
      <c r="I128" s="177"/>
      <c r="J128" s="177"/>
      <c r="K128" s="175"/>
      <c r="L128" s="177"/>
      <c r="M128" s="177"/>
      <c r="N128" s="175"/>
      <c r="O128" s="177"/>
      <c r="P128" s="53"/>
      <c r="Q128" s="17"/>
      <c r="R128" s="15"/>
    </row>
    <row r="129" spans="1:18" ht="20.149999999999999" customHeight="1">
      <c r="A129" s="478"/>
      <c r="B129" s="529"/>
      <c r="C129" s="482"/>
      <c r="D129" s="183"/>
      <c r="E129" s="179"/>
      <c r="F129" s="183" t="s">
        <v>725</v>
      </c>
      <c r="G129" s="183"/>
      <c r="H129" s="179"/>
      <c r="I129" s="183"/>
      <c r="J129" s="183"/>
      <c r="K129" s="179"/>
      <c r="L129" s="183"/>
      <c r="M129" s="183"/>
      <c r="N129" s="179"/>
      <c r="O129" s="186"/>
      <c r="P129" s="36"/>
      <c r="Q129" s="17"/>
      <c r="R129" s="15"/>
    </row>
    <row r="281" spans="5:5" ht="102">
      <c r="E281" s="38" t="s">
        <v>148</v>
      </c>
    </row>
  </sheetData>
  <sheetProtection selectLockedCells="1" selectUnlockedCells="1"/>
  <mergeCells count="131">
    <mergeCell ref="A127:A129"/>
    <mergeCell ref="B127:B129"/>
    <mergeCell ref="C127:C129"/>
    <mergeCell ref="A86:A88"/>
    <mergeCell ref="B86:B88"/>
    <mergeCell ref="C86:C88"/>
    <mergeCell ref="A121:A123"/>
    <mergeCell ref="B121:B123"/>
    <mergeCell ref="C121:C123"/>
    <mergeCell ref="A124:A126"/>
    <mergeCell ref="B124:B126"/>
    <mergeCell ref="C124:C126"/>
    <mergeCell ref="A92:A94"/>
    <mergeCell ref="B92:B94"/>
    <mergeCell ref="C92:C94"/>
    <mergeCell ref="A104:A106"/>
    <mergeCell ref="B104:B106"/>
    <mergeCell ref="C104:C106"/>
    <mergeCell ref="A107:A109"/>
    <mergeCell ref="B107:B109"/>
    <mergeCell ref="C107:C109"/>
    <mergeCell ref="C29:C31"/>
    <mergeCell ref="A32:A34"/>
    <mergeCell ref="B32:B34"/>
    <mergeCell ref="C32:C34"/>
    <mergeCell ref="A35:A37"/>
    <mergeCell ref="B35:B37"/>
    <mergeCell ref="C35:C37"/>
    <mergeCell ref="A44:A46"/>
    <mergeCell ref="B44:B46"/>
    <mergeCell ref="C44:C46"/>
    <mergeCell ref="A38:A40"/>
    <mergeCell ref="B38:B40"/>
    <mergeCell ref="C38:C40"/>
    <mergeCell ref="A41:A43"/>
    <mergeCell ref="B41:B43"/>
    <mergeCell ref="C41:C43"/>
    <mergeCell ref="A53:A55"/>
    <mergeCell ref="A101:A103"/>
    <mergeCell ref="B101:B103"/>
    <mergeCell ref="C101:C103"/>
    <mergeCell ref="A98:A100"/>
    <mergeCell ref="B98:B100"/>
    <mergeCell ref="C98:C100"/>
    <mergeCell ref="B53:B55"/>
    <mergeCell ref="C53:C55"/>
    <mergeCell ref="A59:A61"/>
    <mergeCell ref="A56:A58"/>
    <mergeCell ref="B56:B58"/>
    <mergeCell ref="C56:C58"/>
    <mergeCell ref="B59:B61"/>
    <mergeCell ref="C59:C61"/>
    <mergeCell ref="A62:A64"/>
    <mergeCell ref="B62:B64"/>
    <mergeCell ref="C62:C64"/>
    <mergeCell ref="A95:A97"/>
    <mergeCell ref="B95:B97"/>
    <mergeCell ref="C95:C97"/>
    <mergeCell ref="A89:A91"/>
    <mergeCell ref="B89:B91"/>
    <mergeCell ref="C89:C91"/>
    <mergeCell ref="C3:D3"/>
    <mergeCell ref="A50:A52"/>
    <mergeCell ref="B50:B52"/>
    <mergeCell ref="C50:C52"/>
    <mergeCell ref="C17:C19"/>
    <mergeCell ref="A11:A13"/>
    <mergeCell ref="A6:D6"/>
    <mergeCell ref="A9:A10"/>
    <mergeCell ref="A5:D5"/>
    <mergeCell ref="A4:D4"/>
    <mergeCell ref="A47:A49"/>
    <mergeCell ref="B47:B49"/>
    <mergeCell ref="C47:C49"/>
    <mergeCell ref="A20:A22"/>
    <mergeCell ref="B20:B22"/>
    <mergeCell ref="C20:C22"/>
    <mergeCell ref="A23:A25"/>
    <mergeCell ref="B23:B25"/>
    <mergeCell ref="C23:C25"/>
    <mergeCell ref="A26:A28"/>
    <mergeCell ref="B26:B28"/>
    <mergeCell ref="C26:C28"/>
    <mergeCell ref="A29:A31"/>
    <mergeCell ref="B29:B31"/>
    <mergeCell ref="A1:P1"/>
    <mergeCell ref="A2:P2"/>
    <mergeCell ref="A74:A76"/>
    <mergeCell ref="B74:B76"/>
    <mergeCell ref="C74:C76"/>
    <mergeCell ref="A68:A70"/>
    <mergeCell ref="B68:B70"/>
    <mergeCell ref="C68:C70"/>
    <mergeCell ref="A71:A73"/>
    <mergeCell ref="B71:B73"/>
    <mergeCell ref="C71:C73"/>
    <mergeCell ref="A14:A16"/>
    <mergeCell ref="B14:B16"/>
    <mergeCell ref="C14:C16"/>
    <mergeCell ref="A17:A19"/>
    <mergeCell ref="B17:B19"/>
    <mergeCell ref="M6:P6"/>
    <mergeCell ref="M7:P7"/>
    <mergeCell ref="B11:B13"/>
    <mergeCell ref="B9:B10"/>
    <mergeCell ref="C9:C10"/>
    <mergeCell ref="C11:C13"/>
    <mergeCell ref="D9:O9"/>
    <mergeCell ref="A3:B3"/>
    <mergeCell ref="A65:A67"/>
    <mergeCell ref="C65:C67"/>
    <mergeCell ref="B65:B67"/>
    <mergeCell ref="P116:P120"/>
    <mergeCell ref="A116:A120"/>
    <mergeCell ref="B116:B120"/>
    <mergeCell ref="C116:C120"/>
    <mergeCell ref="A110:A112"/>
    <mergeCell ref="B110:B112"/>
    <mergeCell ref="C110:C112"/>
    <mergeCell ref="A113:A115"/>
    <mergeCell ref="B113:B115"/>
    <mergeCell ref="C113:C115"/>
    <mergeCell ref="A77:A79"/>
    <mergeCell ref="B77:B79"/>
    <mergeCell ref="C77:C79"/>
    <mergeCell ref="A80:A82"/>
    <mergeCell ref="B80:B82"/>
    <mergeCell ref="C80:C82"/>
    <mergeCell ref="A83:A85"/>
    <mergeCell ref="B83:B85"/>
    <mergeCell ref="C83:C85"/>
  </mergeCells>
  <phoneticPr fontId="5" type="noConversion"/>
  <hyperlinks>
    <hyperlink ref="B11:B13" location="公庫收支月報!A1" display="公庫收支月報"/>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14:B16" location="資源回收成果統計!A1" display="資源回收成果統計"/>
    <hyperlink ref="B17:B19" location="一般垃圾及廚餘清理狀況!A1" display="一般垃圾及廚餘清理狀況"/>
    <hyperlink ref="B68:B70" location="辦理調解業務概況!A1" display="辦理調解業務概況"/>
    <hyperlink ref="B71:B73" location="調解委員會組織概況!A1" display="調解委員會組織概況"/>
    <hyperlink ref="B74:B76" location="辦理調解方式概況!A1" display="辦理調解方式概況"/>
    <hyperlink ref="B50:B52" location="推行社區發展工作概況!A1" display="推行社區發展工作概況"/>
    <hyperlink ref="B53:B55" location="環保人員概況!A1" display="環保人員概況"/>
    <hyperlink ref="B89:B91" location="公墓設施使用概況!A1" display="公墓設施使用概況"/>
    <hyperlink ref="B92:B94" location="'骨灰(骸)存放設施使用概況'!A1" display="骨灰(骸)存放設施使用概況"/>
    <hyperlink ref="B95:B97" location="殯葬管理業務概況!A1" display="殯葬管理業務概況"/>
    <hyperlink ref="B98:B100" location="殯儀館設施概況!A1" display="殯儀館設施概況"/>
    <hyperlink ref="B101:B103" location="火化場設施概況!A1" display="火化場設施概況"/>
    <hyperlink ref="B62:B64" location="環境保護決算概況!A1" display="環境保護決算概況"/>
    <hyperlink ref="B59:B61" location="環境保護預算概況!A1" display="環境保護預算概況"/>
    <hyperlink ref="B56:B58" location="'垃圾處理場(廠)及垃圾回收清除車輛統計'!A1" display="垃圾處理場(廠)及垃圾回收清除車輛統計"/>
    <hyperlink ref="B20:B22" location="'停車位概況-都市計畫區內路外'!A1" display="停車位概況－都市計畫區內路外"/>
    <hyperlink ref="B23:B25" location="'停車位概況-都市計畫區外路外'!A1" display="停車位概況-都市計畫區外路外"/>
    <hyperlink ref="B26:B28" location="'停車位概況-路邊停車位'!A1" display="停車位概況-路邊停車位"/>
    <hyperlink ref="B29:B31" location="'停車位概況-區內路外身心障礙者專用停車位'!A1" display="停車位概況-區內路外身心障礙者專用停車位"/>
    <hyperlink ref="B32:B34" location="'停車位概況-區外路外身心障礙者專用停車位'!A1" display="停車位概況-區外路外身心障礙者專用停車位"/>
    <hyperlink ref="B35:B37" location="'停車位概況-路邊身心障礙者專用停車位'!A1" display="停車位概況-路邊身心障礙者專用停車位"/>
    <hyperlink ref="B38:B40" location="'停車位概況-區內路外電動車專用停車位'!A1" display="停車位概況-區內路外電動車專用停車位"/>
    <hyperlink ref="B41:B43" location="'停車位概況-區外路外電動車專用停車位'!A1" display="停車位概況-區外路外電動車專用停車位"/>
    <hyperlink ref="B44:B46" location="'停車位概況-路邊電動車專用停車位'!A1" display="停車位概況-路邊電動車專用停車位"/>
    <hyperlink ref="B104:B106" location="農路改善及維護工程!A1" display="農路改善及維護工程"/>
    <hyperlink ref="B107:B109" location="都市計畫區域內公共工程實施數量!A1" display="都市計畫區域內公共工程實施數量"/>
    <hyperlink ref="B110:B112" location="都市計畫公共設施用地已取得面積!A1" display="農路改善及維護工程"/>
    <hyperlink ref="B113:B115" location="都市計畫公共設施用地已闢建面積!A1" display="農路改善及維護工程"/>
    <hyperlink ref="B116:B118" location="都市計畫區域內現有已開闢道路長度及面積暨橋梁座數、自行車道長度!A1" display="農路改善及維護工程"/>
    <hyperlink ref="B77:B79" location="宗教財團法人概況!A1" display="宗教財團法人概況"/>
    <hyperlink ref="B80:B82" location="寺廟登記概況!A1" display="寺廟登記概況"/>
    <hyperlink ref="B83:B85" location="'教會（堂）概況'!A1" display="宗教財團法人概況"/>
    <hyperlink ref="B86:B88" location="宗教團體興辦公益慈善及社會教化事業概況!A1" display="宗教團體興辦公益慈善及社會教化事業概況"/>
    <hyperlink ref="B121:B123" location="農耕土地面積!A1" display="農耕土地面積"/>
    <hyperlink ref="B124:B126" location="有效農機使用證之農機數量!A1" display="有效農機使用證之農機數量"/>
    <hyperlink ref="B127:B129" location="天然災害水土保持設施損失情形!A1" display="天然災害水土保持設施損失情形"/>
    <hyperlink ref="B65:B67" location="治山防災整體治理工程!A1" display="治山防災整體治理工程"/>
    <hyperlink ref="B47:B49" location="獨居老人服務概況!A1" display="獨居老人服務概況"/>
    <hyperlink ref="D16" location="'113年12月資源回收成果統計      '!A1" display="(113年12月)"/>
    <hyperlink ref="D19" location="'113年12月一般垃圾及廚餘清理狀況空表    '!A1" display="(113年12月)"/>
    <hyperlink ref="D25" location="'113年第四季停車位概況－都市計畫區外路外'!A1" display="(113年第四季)"/>
    <hyperlink ref="D22" location="'113年第四季停車位概況-都市計畫區內路外'!A1" display="(113年第四季)"/>
    <hyperlink ref="D28" location="'113年第4季停車位概況－路邊停車位'!A1" display="(113年第四季)"/>
    <hyperlink ref="D31" location="'113年第四季停車位概況-區內路外身心障礙者專用停車位'!A1" display="(113年第四季)"/>
    <hyperlink ref="D34" location="'113年第一季停車位概況-區內路外身心障礙者專用停車位'!A1" display="(113年第四季)"/>
    <hyperlink ref="D37" location="'113年第四季停車位概況-路邊身心障礙者專用停車位'!A1" display="(113年第四季)"/>
    <hyperlink ref="D40" location="'113年第四季停車位概況-區內路外電動車專用停車位   '!A1" display="(113年第四季)"/>
    <hyperlink ref="D43" location="'113年第四季停車位概況-區外路外電動車專用停車位   '!A1" display="(113年第四季)"/>
    <hyperlink ref="D46" location="'113年第四季停車位概況-路邊電動車專用停車位'!A1" display="(113年第四季)"/>
    <hyperlink ref="E13" location="'114年1月公庫收支月報 '!A1" display="'114年1月公庫收支月報 '!A1"/>
    <hyperlink ref="E16" location="'114年1月資源回收成果統計'!A1" display="(114年1月)"/>
    <hyperlink ref="E19" location="'114年1月一般垃圾及廚餘清理狀況空表    '!A1" display="(114年1月)"/>
    <hyperlink ref="E49" location="'113年獨居老人人數及服務概況(第四季)'!A1" display="(113年第四季)"/>
    <hyperlink ref="E55" location="'113年下半年環保人員概況'!A1" display="(113年下半年度)"/>
    <hyperlink ref="E70" location="'113年調解委員組織概況'!A1" display="(113年)"/>
    <hyperlink ref="E73" location="'113年調解委員會組織概況'!A1" display="(113年)"/>
    <hyperlink ref="E76" location="'113年調解方式概況'!A1" display="(113年)"/>
    <hyperlink ref="E109" location="'113年都市計畫區域內公共工程實施數量'!A1" display="(113年)"/>
    <hyperlink ref="E119" location="'113年都市計畫區域內現有已開闢道路長度及面積'!A1" display="(113年)"/>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6" workbookViewId="0">
      <selection activeCell="A25" sqref="A25"/>
    </sheetView>
  </sheetViews>
  <sheetFormatPr defaultRowHeight="17"/>
  <cols>
    <col min="1" max="1" width="93.6328125" customWidth="1"/>
  </cols>
  <sheetData>
    <row r="1" spans="1:2" ht="19.5">
      <c r="A1" s="6" t="s">
        <v>780</v>
      </c>
      <c r="B1" s="1" t="s">
        <v>13</v>
      </c>
    </row>
    <row r="2" spans="1:2" ht="19.5">
      <c r="A2" s="7" t="s">
        <v>476</v>
      </c>
    </row>
    <row r="3" spans="1:2" ht="19.5">
      <c r="A3" s="7" t="s">
        <v>226</v>
      </c>
    </row>
    <row r="4" spans="1:2" ht="19.5">
      <c r="A4" s="8" t="s">
        <v>3</v>
      </c>
    </row>
    <row r="5" spans="1:2" ht="19.5">
      <c r="A5" s="195" t="s">
        <v>777</v>
      </c>
    </row>
    <row r="6" spans="1:2" ht="19.5">
      <c r="A6" s="195" t="s">
        <v>781</v>
      </c>
    </row>
    <row r="7" spans="1:2" ht="19.5">
      <c r="A7" s="118" t="s">
        <v>761</v>
      </c>
    </row>
    <row r="8" spans="1:2" ht="19.5">
      <c r="A8" s="118" t="s">
        <v>737</v>
      </c>
    </row>
    <row r="9" spans="1:2" ht="19.5">
      <c r="A9" s="118" t="s">
        <v>762</v>
      </c>
    </row>
    <row r="10" spans="1:2" ht="19.5">
      <c r="A10" s="196" t="s">
        <v>4</v>
      </c>
    </row>
    <row r="11" spans="1:2" ht="19.5">
      <c r="A11" s="195" t="s">
        <v>778</v>
      </c>
    </row>
    <row r="12" spans="1:2" ht="97.5">
      <c r="A12" s="171" t="s">
        <v>755</v>
      </c>
    </row>
    <row r="13" spans="1:2" ht="19.5">
      <c r="A13" s="61" t="s">
        <v>5</v>
      </c>
    </row>
    <row r="14" spans="1:2" ht="74">
      <c r="A14" s="119" t="s">
        <v>675</v>
      </c>
    </row>
    <row r="15" spans="1:2" ht="19.5">
      <c r="A15" s="171" t="s">
        <v>175</v>
      </c>
    </row>
    <row r="16" spans="1:2" ht="19.5">
      <c r="A16" s="118" t="s">
        <v>6</v>
      </c>
    </row>
    <row r="17" spans="1:1" ht="39">
      <c r="A17" s="171" t="s">
        <v>228</v>
      </c>
    </row>
    <row r="18" spans="1:1" ht="39">
      <c r="A18" s="171" t="s">
        <v>229</v>
      </c>
    </row>
    <row r="19" spans="1:1" ht="39">
      <c r="A19" s="171" t="s">
        <v>230</v>
      </c>
    </row>
    <row r="20" spans="1:1" ht="19.5">
      <c r="A20" s="171" t="s">
        <v>231</v>
      </c>
    </row>
    <row r="21" spans="1:1" ht="19.5">
      <c r="A21" s="171" t="s">
        <v>232</v>
      </c>
    </row>
    <row r="22" spans="1:1" ht="19.5">
      <c r="A22" s="171" t="s">
        <v>184</v>
      </c>
    </row>
    <row r="23" spans="1:1" ht="39">
      <c r="A23" s="171" t="s">
        <v>227</v>
      </c>
    </row>
    <row r="24" spans="1:1" ht="19.5">
      <c r="A24" s="171" t="s">
        <v>121</v>
      </c>
    </row>
    <row r="25" spans="1:1" ht="19.5">
      <c r="A25" s="171" t="s">
        <v>870</v>
      </c>
    </row>
    <row r="26" spans="1:1" ht="19.5">
      <c r="A26" s="171" t="s">
        <v>8</v>
      </c>
    </row>
    <row r="27" spans="1:1" ht="19.5">
      <c r="A27" s="61" t="s">
        <v>9</v>
      </c>
    </row>
    <row r="28" spans="1:1" ht="39">
      <c r="A28" s="171" t="s">
        <v>782</v>
      </c>
    </row>
    <row r="29" spans="1:1" ht="39">
      <c r="A29" s="171" t="s">
        <v>772</v>
      </c>
    </row>
    <row r="30" spans="1:1" ht="19.5">
      <c r="A30" s="61" t="s">
        <v>10</v>
      </c>
    </row>
    <row r="31" spans="1:1" ht="39">
      <c r="A31" s="171" t="s">
        <v>501</v>
      </c>
    </row>
    <row r="32" spans="1:1" ht="19.5">
      <c r="A32" s="46" t="s">
        <v>37</v>
      </c>
    </row>
    <row r="33" spans="1:1" ht="39">
      <c r="A33" s="59" t="s">
        <v>12</v>
      </c>
    </row>
    <row r="34" spans="1:1" ht="20" thickBot="1">
      <c r="A34" s="60" t="s">
        <v>11</v>
      </c>
    </row>
  </sheetData>
  <phoneticPr fontId="12" type="noConversion"/>
  <hyperlinks>
    <hyperlink ref="B1" location="預告統計資料發布時間表!A1" display="回發布時間表"/>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7" workbookViewId="0">
      <selection activeCell="A12" sqref="A12"/>
    </sheetView>
  </sheetViews>
  <sheetFormatPr defaultRowHeight="17"/>
  <cols>
    <col min="1" max="1" width="93.6328125" customWidth="1"/>
  </cols>
  <sheetData>
    <row r="1" spans="1:2" ht="19.5">
      <c r="A1" s="6" t="s">
        <v>783</v>
      </c>
      <c r="B1" s="1" t="s">
        <v>13</v>
      </c>
    </row>
    <row r="2" spans="1:2" ht="19.5">
      <c r="A2" s="7" t="s">
        <v>476</v>
      </c>
    </row>
    <row r="3" spans="1:2" ht="19.5">
      <c r="A3" s="7" t="s">
        <v>233</v>
      </c>
    </row>
    <row r="4" spans="1:2" ht="19.5">
      <c r="A4" s="8" t="s">
        <v>3</v>
      </c>
    </row>
    <row r="5" spans="1:2" ht="19.5">
      <c r="A5" s="195" t="s">
        <v>774</v>
      </c>
    </row>
    <row r="6" spans="1:2" ht="19.5">
      <c r="A6" s="67" t="s">
        <v>784</v>
      </c>
    </row>
    <row r="7" spans="1:2" ht="19.5">
      <c r="A7" s="118" t="s">
        <v>761</v>
      </c>
    </row>
    <row r="8" spans="1:2" ht="19.5">
      <c r="A8" s="118" t="s">
        <v>737</v>
      </c>
    </row>
    <row r="9" spans="1:2" ht="19.5">
      <c r="A9" s="118" t="s">
        <v>762</v>
      </c>
    </row>
    <row r="10" spans="1:2" ht="19.5">
      <c r="A10" s="66" t="s">
        <v>4</v>
      </c>
    </row>
    <row r="11" spans="1:2" ht="19.5">
      <c r="A11" s="67" t="s">
        <v>496</v>
      </c>
    </row>
    <row r="12" spans="1:2" ht="97.5">
      <c r="A12" s="171" t="s">
        <v>755</v>
      </c>
    </row>
    <row r="13" spans="1:2" ht="19.5">
      <c r="A13" s="8" t="s">
        <v>5</v>
      </c>
    </row>
    <row r="14" spans="1:2" ht="55.5">
      <c r="A14" s="12" t="s">
        <v>676</v>
      </c>
    </row>
    <row r="15" spans="1:2" ht="19.5">
      <c r="A15" s="4" t="s">
        <v>175</v>
      </c>
    </row>
    <row r="16" spans="1:2" ht="19.5">
      <c r="A16" s="3" t="s">
        <v>6</v>
      </c>
    </row>
    <row r="17" spans="1:1" ht="39">
      <c r="A17" s="4" t="s">
        <v>234</v>
      </c>
    </row>
    <row r="18" spans="1:1" ht="39">
      <c r="A18" s="4" t="s">
        <v>235</v>
      </c>
    </row>
    <row r="19" spans="1:1" ht="19.5">
      <c r="A19" s="4" t="s">
        <v>236</v>
      </c>
    </row>
    <row r="20" spans="1:1" ht="19.5">
      <c r="A20" s="4" t="s">
        <v>237</v>
      </c>
    </row>
    <row r="21" spans="1:1" ht="19.5">
      <c r="A21" s="4" t="s">
        <v>238</v>
      </c>
    </row>
    <row r="22" spans="1:1" ht="19.5">
      <c r="A22" s="4" t="s">
        <v>239</v>
      </c>
    </row>
    <row r="23" spans="1:1" ht="19.5">
      <c r="A23" s="4" t="s">
        <v>184</v>
      </c>
    </row>
    <row r="24" spans="1:1" ht="19.5">
      <c r="A24" s="4" t="s">
        <v>217</v>
      </c>
    </row>
    <row r="25" spans="1:1" ht="19.5">
      <c r="A25" s="4" t="s">
        <v>121</v>
      </c>
    </row>
    <row r="26" spans="1:1" ht="19.5">
      <c r="A26" s="4" t="s">
        <v>502</v>
      </c>
    </row>
    <row r="27" spans="1:1" ht="19.5">
      <c r="A27" s="4" t="s">
        <v>8</v>
      </c>
    </row>
    <row r="28" spans="1:1" ht="19.5">
      <c r="A28" s="8" t="s">
        <v>9</v>
      </c>
    </row>
    <row r="29" spans="1:1" ht="39">
      <c r="A29" s="171" t="s">
        <v>785</v>
      </c>
    </row>
    <row r="30" spans="1:1" ht="39">
      <c r="A30" s="171" t="s">
        <v>786</v>
      </c>
    </row>
    <row r="31" spans="1:1" ht="19.5">
      <c r="A31" s="8" t="s">
        <v>10</v>
      </c>
    </row>
    <row r="32" spans="1:1" ht="39">
      <c r="A32" s="4" t="s">
        <v>240</v>
      </c>
    </row>
    <row r="33" spans="1:1" ht="19.5">
      <c r="A33" s="4" t="s">
        <v>37</v>
      </c>
    </row>
    <row r="34" spans="1:1" ht="39">
      <c r="A34" s="9" t="s">
        <v>12</v>
      </c>
    </row>
    <row r="35" spans="1:1" ht="20" thickBot="1">
      <c r="A35" s="10" t="s">
        <v>11</v>
      </c>
    </row>
  </sheetData>
  <phoneticPr fontId="12" type="noConversion"/>
  <hyperlinks>
    <hyperlink ref="B1" location="預告統計資料發布時間表!A1" display="回發布時間表"/>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0" workbookViewId="0">
      <selection activeCell="A12" sqref="A12"/>
    </sheetView>
  </sheetViews>
  <sheetFormatPr defaultRowHeight="17"/>
  <cols>
    <col min="1" max="1" width="93.6328125" customWidth="1"/>
  </cols>
  <sheetData>
    <row r="1" spans="1:2" ht="19.5">
      <c r="A1" s="6" t="s">
        <v>787</v>
      </c>
      <c r="B1" s="1" t="s">
        <v>13</v>
      </c>
    </row>
    <row r="2" spans="1:2" ht="19.5">
      <c r="A2" s="7" t="s">
        <v>476</v>
      </c>
    </row>
    <row r="3" spans="1:2" ht="19.5">
      <c r="A3" s="7" t="s">
        <v>241</v>
      </c>
    </row>
    <row r="4" spans="1:2" ht="19.5">
      <c r="A4" s="61" t="s">
        <v>3</v>
      </c>
    </row>
    <row r="5" spans="1:2" ht="19.5">
      <c r="A5" s="195" t="s">
        <v>774</v>
      </c>
    </row>
    <row r="6" spans="1:2" ht="19.5">
      <c r="A6" s="195" t="s">
        <v>769</v>
      </c>
    </row>
    <row r="7" spans="1:2" ht="19.5">
      <c r="A7" s="118" t="s">
        <v>761</v>
      </c>
    </row>
    <row r="8" spans="1:2" ht="19.5">
      <c r="A8" s="118" t="s">
        <v>737</v>
      </c>
    </row>
    <row r="9" spans="1:2" ht="19.5">
      <c r="A9" s="118" t="s">
        <v>762</v>
      </c>
    </row>
    <row r="10" spans="1:2" ht="19.5">
      <c r="A10" s="196" t="s">
        <v>4</v>
      </c>
    </row>
    <row r="11" spans="1:2" ht="19.5">
      <c r="A11" s="195" t="s">
        <v>778</v>
      </c>
    </row>
    <row r="12" spans="1:2" ht="97.5">
      <c r="A12" s="171" t="s">
        <v>755</v>
      </c>
    </row>
    <row r="13" spans="1:2" ht="19.5">
      <c r="A13" s="61" t="s">
        <v>5</v>
      </c>
    </row>
    <row r="14" spans="1:2" ht="55.5">
      <c r="A14" s="119" t="s">
        <v>503</v>
      </c>
    </row>
    <row r="15" spans="1:2" ht="19.5">
      <c r="A15" s="171" t="s">
        <v>175</v>
      </c>
    </row>
    <row r="16" spans="1:2" ht="19.5">
      <c r="A16" s="118" t="s">
        <v>6</v>
      </c>
    </row>
    <row r="17" spans="1:1" ht="39">
      <c r="A17" s="171" t="s">
        <v>242</v>
      </c>
    </row>
    <row r="18" spans="1:1" ht="39">
      <c r="A18" s="171" t="s">
        <v>243</v>
      </c>
    </row>
    <row r="19" spans="1:1" ht="19.5">
      <c r="A19" s="171" t="s">
        <v>244</v>
      </c>
    </row>
    <row r="20" spans="1:1" ht="19.5">
      <c r="A20" s="171" t="s">
        <v>245</v>
      </c>
    </row>
    <row r="21" spans="1:1" ht="19.5">
      <c r="A21" s="171" t="s">
        <v>246</v>
      </c>
    </row>
    <row r="22" spans="1:1" ht="19.5">
      <c r="A22" s="171" t="s">
        <v>247</v>
      </c>
    </row>
    <row r="23" spans="1:1" ht="19.5">
      <c r="A23" s="171" t="s">
        <v>184</v>
      </c>
    </row>
    <row r="24" spans="1:1" ht="19.5">
      <c r="A24" s="171" t="s">
        <v>217</v>
      </c>
    </row>
    <row r="25" spans="1:1" ht="19.5">
      <c r="A25" s="171" t="s">
        <v>121</v>
      </c>
    </row>
    <row r="26" spans="1:1" ht="19.5">
      <c r="A26" s="171" t="s">
        <v>504</v>
      </c>
    </row>
    <row r="27" spans="1:1" ht="19.5">
      <c r="A27" s="171" t="s">
        <v>8</v>
      </c>
    </row>
    <row r="28" spans="1:1" ht="19.5">
      <c r="A28" s="61" t="s">
        <v>9</v>
      </c>
    </row>
    <row r="29" spans="1:1" ht="39">
      <c r="A29" s="171" t="s">
        <v>771</v>
      </c>
    </row>
    <row r="30" spans="1:1" ht="39">
      <c r="A30" s="171" t="s">
        <v>772</v>
      </c>
    </row>
    <row r="31" spans="1:1" ht="19.5">
      <c r="A31" s="61" t="s">
        <v>10</v>
      </c>
    </row>
    <row r="32" spans="1:1" ht="39">
      <c r="A32" s="171" t="s">
        <v>201</v>
      </c>
    </row>
    <row r="33" spans="1:1" ht="19.5">
      <c r="A33" s="4" t="s">
        <v>37</v>
      </c>
    </row>
    <row r="34" spans="1:1" ht="39">
      <c r="A34" s="9" t="s">
        <v>12</v>
      </c>
    </row>
    <row r="35" spans="1:1" ht="20" thickBot="1">
      <c r="A35" s="10" t="s">
        <v>11</v>
      </c>
    </row>
  </sheetData>
  <phoneticPr fontId="12" type="noConversion"/>
  <hyperlinks>
    <hyperlink ref="B1" location="預告統計資料發布時間表!A1" display="回發布時間表"/>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RowHeight="17"/>
  <cols>
    <col min="1" max="1" width="93.6328125" customWidth="1"/>
  </cols>
  <sheetData>
    <row r="1" spans="1:2" ht="19.5">
      <c r="A1" s="6" t="s">
        <v>788</v>
      </c>
      <c r="B1" s="1" t="s">
        <v>13</v>
      </c>
    </row>
    <row r="2" spans="1:2" ht="19.5">
      <c r="A2" s="7" t="s">
        <v>476</v>
      </c>
    </row>
    <row r="3" spans="1:2" ht="19.5">
      <c r="A3" s="7" t="s">
        <v>248</v>
      </c>
    </row>
    <row r="4" spans="1:2" ht="19.5">
      <c r="A4" s="8" t="s">
        <v>3</v>
      </c>
    </row>
    <row r="5" spans="1:2" ht="19.5">
      <c r="A5" s="195" t="s">
        <v>774</v>
      </c>
    </row>
    <row r="6" spans="1:2" ht="19.5">
      <c r="A6" s="195" t="s">
        <v>776</v>
      </c>
    </row>
    <row r="7" spans="1:2" ht="19.5">
      <c r="A7" s="118" t="s">
        <v>761</v>
      </c>
    </row>
    <row r="8" spans="1:2" ht="19.5">
      <c r="A8" s="118" t="s">
        <v>737</v>
      </c>
    </row>
    <row r="9" spans="1:2" ht="19.5">
      <c r="A9" s="118" t="s">
        <v>762</v>
      </c>
    </row>
    <row r="10" spans="1:2" ht="19.5">
      <c r="A10" s="196" t="s">
        <v>4</v>
      </c>
    </row>
    <row r="11" spans="1:2" ht="19.5">
      <c r="A11" s="195" t="s">
        <v>778</v>
      </c>
    </row>
    <row r="12" spans="1:2" ht="97.5">
      <c r="A12" s="171" t="s">
        <v>755</v>
      </c>
    </row>
    <row r="13" spans="1:2" ht="19.5">
      <c r="A13" s="61" t="s">
        <v>5</v>
      </c>
    </row>
    <row r="14" spans="1:2" ht="37">
      <c r="A14" s="119" t="s">
        <v>249</v>
      </c>
    </row>
    <row r="15" spans="1:2" ht="19.5">
      <c r="A15" s="171" t="s">
        <v>175</v>
      </c>
    </row>
    <row r="16" spans="1:2" ht="19.5">
      <c r="A16" s="118" t="s">
        <v>6</v>
      </c>
    </row>
    <row r="17" spans="1:1" ht="39">
      <c r="A17" s="171" t="s">
        <v>228</v>
      </c>
    </row>
    <row r="18" spans="1:1" ht="19.5">
      <c r="A18" s="171" t="s">
        <v>250</v>
      </c>
    </row>
    <row r="19" spans="1:1" ht="19.5">
      <c r="A19" s="171" t="s">
        <v>251</v>
      </c>
    </row>
    <row r="20" spans="1:1" ht="19.5">
      <c r="A20" s="171" t="s">
        <v>231</v>
      </c>
    </row>
    <row r="21" spans="1:1" ht="19.5">
      <c r="A21" s="171" t="s">
        <v>232</v>
      </c>
    </row>
    <row r="22" spans="1:1" ht="19.5">
      <c r="A22" s="171" t="s">
        <v>184</v>
      </c>
    </row>
    <row r="23" spans="1:1" ht="19.5">
      <c r="A23" s="171" t="s">
        <v>217</v>
      </c>
    </row>
    <row r="24" spans="1:1" ht="19.5">
      <c r="A24" s="171" t="s">
        <v>121</v>
      </c>
    </row>
    <row r="25" spans="1:1" ht="19.5">
      <c r="A25" s="171" t="s">
        <v>870</v>
      </c>
    </row>
    <row r="26" spans="1:1" ht="19.5">
      <c r="A26" s="171" t="s">
        <v>8</v>
      </c>
    </row>
    <row r="27" spans="1:1" ht="19.5">
      <c r="A27" s="61" t="s">
        <v>9</v>
      </c>
    </row>
    <row r="28" spans="1:1" ht="39">
      <c r="A28" s="171" t="s">
        <v>785</v>
      </c>
    </row>
    <row r="29" spans="1:1" ht="39">
      <c r="A29" s="171" t="s">
        <v>789</v>
      </c>
    </row>
    <row r="30" spans="1:1" ht="19.5">
      <c r="A30" s="8" t="s">
        <v>10</v>
      </c>
    </row>
    <row r="31" spans="1:1" ht="39">
      <c r="A31" s="4" t="s">
        <v>252</v>
      </c>
    </row>
    <row r="32" spans="1:1" ht="19.5">
      <c r="A32" s="4" t="s">
        <v>37</v>
      </c>
    </row>
    <row r="33" spans="1:1" ht="39">
      <c r="A33" s="9" t="s">
        <v>12</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4"/>
  <sheetViews>
    <sheetView topLeftCell="A4" workbookViewId="0">
      <selection activeCell="A12" sqref="A12"/>
    </sheetView>
  </sheetViews>
  <sheetFormatPr defaultRowHeight="17"/>
  <cols>
    <col min="1" max="1" width="93.6328125" customWidth="1"/>
  </cols>
  <sheetData>
    <row r="1" spans="1:2" ht="19.5">
      <c r="A1" s="197" t="s">
        <v>805</v>
      </c>
      <c r="B1" s="1" t="s">
        <v>51</v>
      </c>
    </row>
    <row r="2" spans="1:2" ht="19.5">
      <c r="A2" s="194" t="s">
        <v>189</v>
      </c>
    </row>
    <row r="3" spans="1:2" ht="19.5">
      <c r="A3" s="194" t="s">
        <v>793</v>
      </c>
    </row>
    <row r="4" spans="1:2" ht="19.5">
      <c r="A4" s="61" t="s">
        <v>3</v>
      </c>
    </row>
    <row r="5" spans="1:2" ht="19.5">
      <c r="A5" s="195" t="s">
        <v>774</v>
      </c>
    </row>
    <row r="6" spans="1:2" ht="19.5">
      <c r="A6" s="195" t="s">
        <v>790</v>
      </c>
    </row>
    <row r="7" spans="1:2" ht="19.5">
      <c r="A7" s="195" t="s">
        <v>791</v>
      </c>
    </row>
    <row r="8" spans="1:2" ht="19.5">
      <c r="A8" s="195" t="s">
        <v>737</v>
      </c>
    </row>
    <row r="9" spans="1:2" ht="19.5">
      <c r="A9" s="195" t="s">
        <v>792</v>
      </c>
    </row>
    <row r="10" spans="1:2" ht="19.5">
      <c r="A10" s="196" t="s">
        <v>4</v>
      </c>
    </row>
    <row r="11" spans="1:2" ht="19.5">
      <c r="A11" s="195" t="s">
        <v>778</v>
      </c>
    </row>
    <row r="12" spans="1:2" ht="97.5">
      <c r="A12" s="171" t="s">
        <v>755</v>
      </c>
    </row>
    <row r="13" spans="1:2" ht="19.5">
      <c r="A13" s="61" t="s">
        <v>5</v>
      </c>
    </row>
    <row r="14" spans="1:2" ht="55.5">
      <c r="A14" s="119" t="s">
        <v>794</v>
      </c>
    </row>
    <row r="15" spans="1:2" ht="58.5">
      <c r="A15" s="171" t="s">
        <v>795</v>
      </c>
    </row>
    <row r="16" spans="1:2" ht="19.5">
      <c r="A16" s="118" t="s">
        <v>6</v>
      </c>
    </row>
    <row r="17" spans="1:1" ht="97.5">
      <c r="A17" s="171" t="s">
        <v>796</v>
      </c>
    </row>
    <row r="18" spans="1:1" ht="39">
      <c r="A18" s="171" t="s">
        <v>797</v>
      </c>
    </row>
    <row r="19" spans="1:1" ht="39">
      <c r="A19" s="171" t="s">
        <v>798</v>
      </c>
    </row>
    <row r="20" spans="1:1" ht="117">
      <c r="A20" s="171" t="s">
        <v>799</v>
      </c>
    </row>
    <row r="21" spans="1:1" ht="39">
      <c r="A21" s="171" t="s">
        <v>800</v>
      </c>
    </row>
    <row r="22" spans="1:1" ht="19.5">
      <c r="A22" s="171" t="s">
        <v>120</v>
      </c>
    </row>
    <row r="23" spans="1:1" ht="78">
      <c r="A23" s="171" t="s">
        <v>801</v>
      </c>
    </row>
    <row r="24" spans="1:1" ht="19.5">
      <c r="A24" s="171" t="s">
        <v>121</v>
      </c>
    </row>
    <row r="25" spans="1:1" ht="19.5">
      <c r="A25" s="171" t="s">
        <v>505</v>
      </c>
    </row>
    <row r="26" spans="1:1" ht="19.5">
      <c r="A26" s="171" t="s">
        <v>8</v>
      </c>
    </row>
    <row r="27" spans="1:1" ht="19.5">
      <c r="A27" s="61" t="s">
        <v>9</v>
      </c>
    </row>
    <row r="28" spans="1:1" ht="39">
      <c r="A28" s="171" t="s">
        <v>507</v>
      </c>
    </row>
    <row r="29" spans="1:1" ht="39">
      <c r="A29" s="171" t="s">
        <v>506</v>
      </c>
    </row>
    <row r="30" spans="1:1" ht="19.5">
      <c r="A30" s="61" t="s">
        <v>10</v>
      </c>
    </row>
    <row r="31" spans="1:1" ht="39">
      <c r="A31" s="171" t="s">
        <v>802</v>
      </c>
    </row>
    <row r="32" spans="1:1" ht="19.5">
      <c r="A32" s="171" t="s">
        <v>37</v>
      </c>
    </row>
    <row r="33" spans="1:1" ht="39">
      <c r="A33" s="59" t="s">
        <v>12</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7"/>
  <sheetViews>
    <sheetView topLeftCell="A4" workbookViewId="0">
      <selection activeCell="A12" sqref="A12"/>
    </sheetView>
  </sheetViews>
  <sheetFormatPr defaultRowHeight="17"/>
  <cols>
    <col min="1" max="1" width="93.453125" customWidth="1"/>
  </cols>
  <sheetData>
    <row r="1" spans="1:3" ht="19.5">
      <c r="A1" s="6" t="s">
        <v>803</v>
      </c>
      <c r="B1" s="1" t="s">
        <v>51</v>
      </c>
    </row>
    <row r="2" spans="1:3" ht="19.5">
      <c r="A2" s="7" t="s">
        <v>189</v>
      </c>
    </row>
    <row r="3" spans="1:3" ht="19.5">
      <c r="A3" s="7" t="s">
        <v>76</v>
      </c>
    </row>
    <row r="4" spans="1:3" ht="19.5">
      <c r="A4" s="8" t="s">
        <v>3</v>
      </c>
    </row>
    <row r="5" spans="1:3" ht="19.5">
      <c r="A5" s="195" t="s">
        <v>774</v>
      </c>
    </row>
    <row r="6" spans="1:3" ht="19.5">
      <c r="A6" s="69" t="s">
        <v>804</v>
      </c>
    </row>
    <row r="7" spans="1:3" ht="19.5">
      <c r="A7" s="195" t="s">
        <v>806</v>
      </c>
    </row>
    <row r="8" spans="1:3" ht="19.5">
      <c r="A8" s="195" t="s">
        <v>737</v>
      </c>
    </row>
    <row r="9" spans="1:3" ht="19.5">
      <c r="A9" s="195" t="s">
        <v>807</v>
      </c>
    </row>
    <row r="10" spans="1:3" ht="19.5">
      <c r="A10" s="68" t="s">
        <v>4</v>
      </c>
    </row>
    <row r="11" spans="1:3" ht="19.5">
      <c r="A11" s="69" t="s">
        <v>496</v>
      </c>
    </row>
    <row r="12" spans="1:3" ht="97.5">
      <c r="A12" s="171" t="s">
        <v>755</v>
      </c>
    </row>
    <row r="13" spans="1:3" ht="19.5">
      <c r="A13" s="8" t="s">
        <v>5</v>
      </c>
      <c r="C13" s="11"/>
    </row>
    <row r="14" spans="1:3" ht="37">
      <c r="A14" s="12" t="s">
        <v>509</v>
      </c>
    </row>
    <row r="15" spans="1:3" ht="39">
      <c r="A15" s="4" t="s">
        <v>77</v>
      </c>
    </row>
    <row r="16" spans="1:3" ht="19.5">
      <c r="A16" s="3" t="s">
        <v>6</v>
      </c>
    </row>
    <row r="17" spans="1:1" ht="58.5">
      <c r="A17" s="4" t="s">
        <v>510</v>
      </c>
    </row>
    <row r="18" spans="1:1" ht="19.5">
      <c r="A18" s="4" t="s">
        <v>78</v>
      </c>
    </row>
    <row r="19" spans="1:1" ht="19.5">
      <c r="A19" s="4" t="s">
        <v>79</v>
      </c>
    </row>
    <row r="20" spans="1:1" ht="19.5">
      <c r="A20" s="4" t="s">
        <v>80</v>
      </c>
    </row>
    <row r="21" spans="1:1" ht="19.5">
      <c r="A21" s="4" t="s">
        <v>81</v>
      </c>
    </row>
    <row r="22" spans="1:1" ht="58.5">
      <c r="A22" s="4" t="s">
        <v>82</v>
      </c>
    </row>
    <row r="23" spans="1:1" ht="195">
      <c r="A23" s="4" t="s">
        <v>83</v>
      </c>
    </row>
    <row r="24" spans="1:1" ht="409.5">
      <c r="A24" s="4" t="s">
        <v>84</v>
      </c>
    </row>
    <row r="25" spans="1:1" ht="19.5">
      <c r="A25" s="4" t="s">
        <v>85</v>
      </c>
    </row>
    <row r="26" spans="1:1" ht="58.5">
      <c r="A26" s="4" t="s">
        <v>86</v>
      </c>
    </row>
    <row r="27" spans="1:1" ht="19.5">
      <c r="A27" s="4" t="s">
        <v>35</v>
      </c>
    </row>
    <row r="28" spans="1:1" ht="19.5">
      <c r="A28" s="4" t="s">
        <v>508</v>
      </c>
    </row>
    <row r="29" spans="1:1" ht="19.5">
      <c r="A29" s="4" t="s">
        <v>8</v>
      </c>
    </row>
    <row r="30" spans="1:1" ht="19.5">
      <c r="A30" s="8" t="s">
        <v>9</v>
      </c>
    </row>
    <row r="31" spans="1:1" ht="39">
      <c r="A31" s="4" t="s">
        <v>512</v>
      </c>
    </row>
    <row r="32" spans="1:1" ht="39" customHeight="1">
      <c r="A32" s="4" t="s">
        <v>511</v>
      </c>
    </row>
    <row r="33" spans="1:1" ht="19.5">
      <c r="A33" s="8" t="s">
        <v>10</v>
      </c>
    </row>
    <row r="34" spans="1:1" ht="19.5">
      <c r="A34" s="4" t="s">
        <v>36</v>
      </c>
    </row>
    <row r="35" spans="1:1" ht="19.5">
      <c r="A35" s="4" t="s">
        <v>37</v>
      </c>
    </row>
    <row r="36" spans="1:1" ht="39">
      <c r="A36" s="9" t="s">
        <v>12</v>
      </c>
    </row>
    <row r="37" spans="1:1" ht="20" thickBot="1">
      <c r="A37" s="10" t="s">
        <v>11</v>
      </c>
    </row>
  </sheetData>
  <phoneticPr fontId="12"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0"/>
  <sheetViews>
    <sheetView topLeftCell="A4" workbookViewId="0">
      <selection activeCell="A12" sqref="A12"/>
    </sheetView>
  </sheetViews>
  <sheetFormatPr defaultRowHeight="17"/>
  <cols>
    <col min="1" max="1" width="104.453125" customWidth="1"/>
  </cols>
  <sheetData>
    <row r="1" spans="1:3" ht="19.5">
      <c r="A1" s="6" t="s">
        <v>808</v>
      </c>
      <c r="B1" s="1" t="s">
        <v>51</v>
      </c>
    </row>
    <row r="2" spans="1:3" ht="19.5">
      <c r="A2" s="7" t="s">
        <v>187</v>
      </c>
    </row>
    <row r="3" spans="1:3" ht="19.5">
      <c r="A3" s="7" t="s">
        <v>88</v>
      </c>
    </row>
    <row r="4" spans="1:3" ht="19.5">
      <c r="A4" s="8" t="s">
        <v>3</v>
      </c>
    </row>
    <row r="5" spans="1:3" ht="19.5">
      <c r="A5" s="195" t="s">
        <v>811</v>
      </c>
    </row>
    <row r="6" spans="1:3" ht="19.5">
      <c r="A6" s="195" t="s">
        <v>809</v>
      </c>
    </row>
    <row r="7" spans="1:3" ht="19.5">
      <c r="A7" s="195" t="s">
        <v>810</v>
      </c>
    </row>
    <row r="8" spans="1:3" ht="19.5">
      <c r="A8" s="195" t="s">
        <v>737</v>
      </c>
    </row>
    <row r="9" spans="1:3" ht="19.5">
      <c r="A9" s="195" t="s">
        <v>750</v>
      </c>
    </row>
    <row r="10" spans="1:3" ht="19.5">
      <c r="A10" s="70" t="s">
        <v>4</v>
      </c>
    </row>
    <row r="11" spans="1:3" ht="19.5">
      <c r="A11" s="71" t="s">
        <v>496</v>
      </c>
    </row>
    <row r="12" spans="1:3" ht="78">
      <c r="A12" s="171" t="s">
        <v>755</v>
      </c>
    </row>
    <row r="13" spans="1:3" ht="19.5">
      <c r="A13" s="8" t="s">
        <v>5</v>
      </c>
      <c r="C13" s="11"/>
    </row>
    <row r="14" spans="1:3" ht="18.5">
      <c r="A14" s="12" t="s">
        <v>267</v>
      </c>
    </row>
    <row r="15" spans="1:3" ht="19.5">
      <c r="A15" s="4" t="s">
        <v>89</v>
      </c>
    </row>
    <row r="16" spans="1:3" ht="19.5">
      <c r="A16" s="3" t="s">
        <v>271</v>
      </c>
    </row>
    <row r="17" spans="1:1" ht="58.5">
      <c r="A17" s="42" t="s">
        <v>272</v>
      </c>
    </row>
    <row r="18" spans="1:1" ht="19.5">
      <c r="A18" s="42" t="s">
        <v>268</v>
      </c>
    </row>
    <row r="19" spans="1:1" ht="39">
      <c r="A19" s="42" t="s">
        <v>273</v>
      </c>
    </row>
    <row r="20" spans="1:1" ht="58.5">
      <c r="A20" s="42" t="s">
        <v>274</v>
      </c>
    </row>
    <row r="21" spans="1:1" ht="39">
      <c r="A21" s="42" t="s">
        <v>275</v>
      </c>
    </row>
    <row r="22" spans="1:1" ht="39">
      <c r="A22" s="42" t="s">
        <v>276</v>
      </c>
    </row>
    <row r="23" spans="1:1" ht="39">
      <c r="A23" s="42" t="s">
        <v>277</v>
      </c>
    </row>
    <row r="24" spans="1:1" ht="19.5">
      <c r="A24" s="42" t="s">
        <v>278</v>
      </c>
    </row>
    <row r="25" spans="1:1" ht="39">
      <c r="A25" s="42" t="s">
        <v>279</v>
      </c>
    </row>
    <row r="26" spans="1:1" ht="39">
      <c r="A26" s="42" t="s">
        <v>280</v>
      </c>
    </row>
    <row r="27" spans="1:1" ht="39">
      <c r="A27" s="42" t="s">
        <v>281</v>
      </c>
    </row>
    <row r="28" spans="1:1" ht="39">
      <c r="A28" s="42" t="s">
        <v>282</v>
      </c>
    </row>
    <row r="29" spans="1:1" ht="39">
      <c r="A29" s="42" t="s">
        <v>283</v>
      </c>
    </row>
    <row r="30" spans="1:1" ht="39">
      <c r="A30" s="42" t="s">
        <v>284</v>
      </c>
    </row>
    <row r="31" spans="1:1" ht="39">
      <c r="A31" s="42" t="s">
        <v>285</v>
      </c>
    </row>
    <row r="32" spans="1:1" ht="39">
      <c r="A32" s="42" t="s">
        <v>286</v>
      </c>
    </row>
    <row r="33" spans="1:1" ht="39">
      <c r="A33" s="42" t="s">
        <v>287</v>
      </c>
    </row>
    <row r="34" spans="1:1" ht="39">
      <c r="A34" s="42" t="s">
        <v>288</v>
      </c>
    </row>
    <row r="35" spans="1:1" ht="19.5">
      <c r="A35" s="42" t="s">
        <v>289</v>
      </c>
    </row>
    <row r="36" spans="1:1" ht="39">
      <c r="A36" s="42" t="s">
        <v>290</v>
      </c>
    </row>
    <row r="37" spans="1:1" ht="39">
      <c r="A37" s="42" t="s">
        <v>291</v>
      </c>
    </row>
    <row r="38" spans="1:1" ht="19.5">
      <c r="A38" s="42" t="s">
        <v>269</v>
      </c>
    </row>
    <row r="39" spans="1:1" ht="19.5">
      <c r="A39" s="42" t="s">
        <v>270</v>
      </c>
    </row>
    <row r="40" spans="1:1" ht="39">
      <c r="A40" s="42" t="s">
        <v>292</v>
      </c>
    </row>
    <row r="41" spans="1:1" ht="19.5">
      <c r="A41" s="4" t="s">
        <v>64</v>
      </c>
    </row>
    <row r="42" spans="1:1" ht="58.5">
      <c r="A42" s="4" t="s">
        <v>294</v>
      </c>
    </row>
    <row r="43" spans="1:1" ht="19.5">
      <c r="A43" s="4" t="s">
        <v>90</v>
      </c>
    </row>
    <row r="44" spans="1:1" ht="19.5">
      <c r="A44" s="4" t="s">
        <v>505</v>
      </c>
    </row>
    <row r="45" spans="1:1" ht="19.5">
      <c r="A45" s="4" t="s">
        <v>8</v>
      </c>
    </row>
    <row r="46" spans="1:1" ht="19.5">
      <c r="A46" s="8" t="s">
        <v>9</v>
      </c>
    </row>
    <row r="47" spans="1:1" ht="39">
      <c r="A47" s="4" t="s">
        <v>513</v>
      </c>
    </row>
    <row r="48" spans="1:1" ht="39">
      <c r="A48" s="4" t="s">
        <v>91</v>
      </c>
    </row>
    <row r="49" spans="1:1" ht="19.5">
      <c r="A49" s="8" t="s">
        <v>10</v>
      </c>
    </row>
    <row r="50" spans="1:1" ht="39">
      <c r="A50" s="4" t="s">
        <v>293</v>
      </c>
    </row>
    <row r="51" spans="1:1" ht="19.5">
      <c r="A51" s="4" t="s">
        <v>87</v>
      </c>
    </row>
    <row r="52" spans="1:1" ht="39">
      <c r="A52" s="9" t="s">
        <v>68</v>
      </c>
    </row>
    <row r="53" spans="1:1" ht="20" thickBot="1">
      <c r="A53" s="10" t="s">
        <v>11</v>
      </c>
    </row>
    <row r="60" spans="1:1" ht="39" customHeight="1"/>
  </sheetData>
  <phoneticPr fontId="5" type="noConversion"/>
  <hyperlinks>
    <hyperlink ref="B1" location="預告統計資料發布時間表!A1" display="回發布時間表"/>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2"/>
  <sheetViews>
    <sheetView topLeftCell="A4" workbookViewId="0">
      <selection activeCell="A12" sqref="A12"/>
    </sheetView>
  </sheetViews>
  <sheetFormatPr defaultRowHeight="17"/>
  <cols>
    <col min="1" max="1" width="94.90625" customWidth="1"/>
  </cols>
  <sheetData>
    <row r="1" spans="1:3" ht="19.5">
      <c r="A1" s="6" t="s">
        <v>812</v>
      </c>
      <c r="B1" s="1" t="s">
        <v>13</v>
      </c>
    </row>
    <row r="2" spans="1:3" ht="19.5">
      <c r="A2" s="7" t="s">
        <v>187</v>
      </c>
    </row>
    <row r="3" spans="1:3" ht="19.5">
      <c r="A3" s="7" t="s">
        <v>155</v>
      </c>
    </row>
    <row r="4" spans="1:3" ht="19.5">
      <c r="A4" s="8" t="s">
        <v>3</v>
      </c>
    </row>
    <row r="5" spans="1:3" ht="19.5">
      <c r="A5" s="195" t="s">
        <v>814</v>
      </c>
    </row>
    <row r="6" spans="1:3" ht="19.5">
      <c r="A6" s="73" t="s">
        <v>813</v>
      </c>
    </row>
    <row r="7" spans="1:3" ht="19.5">
      <c r="A7" s="195" t="s">
        <v>810</v>
      </c>
    </row>
    <row r="8" spans="1:3" ht="19.5">
      <c r="A8" s="195" t="s">
        <v>737</v>
      </c>
    </row>
    <row r="9" spans="1:3" ht="19.5">
      <c r="A9" s="195" t="s">
        <v>750</v>
      </c>
    </row>
    <row r="10" spans="1:3" ht="19.5">
      <c r="A10" s="72" t="s">
        <v>4</v>
      </c>
    </row>
    <row r="11" spans="1:3" ht="19.5">
      <c r="A11" s="73" t="s">
        <v>496</v>
      </c>
    </row>
    <row r="12" spans="1:3" ht="97.5">
      <c r="A12" s="171" t="s">
        <v>755</v>
      </c>
    </row>
    <row r="13" spans="1:3" ht="19.5">
      <c r="A13" s="8" t="s">
        <v>5</v>
      </c>
      <c r="C13" s="11"/>
    </row>
    <row r="14" spans="1:3" ht="39">
      <c r="A14" s="4" t="s">
        <v>156</v>
      </c>
    </row>
    <row r="15" spans="1:3" ht="19.5">
      <c r="A15" s="4" t="s">
        <v>157</v>
      </c>
    </row>
    <row r="16" spans="1:3" ht="19.5">
      <c r="A16" s="3" t="s">
        <v>158</v>
      </c>
    </row>
    <row r="17" spans="1:1" ht="19.5">
      <c r="A17" s="4" t="s">
        <v>159</v>
      </c>
    </row>
    <row r="18" spans="1:1" ht="58.5">
      <c r="A18" s="4" t="s">
        <v>171</v>
      </c>
    </row>
    <row r="19" spans="1:1" ht="19.5">
      <c r="A19" s="4" t="s">
        <v>160</v>
      </c>
    </row>
    <row r="20" spans="1:1" ht="19.5">
      <c r="A20" s="4" t="s">
        <v>161</v>
      </c>
    </row>
    <row r="21" spans="1:1" ht="19.5">
      <c r="A21" s="4" t="s">
        <v>162</v>
      </c>
    </row>
    <row r="22" spans="1:1" ht="39">
      <c r="A22" s="4" t="s">
        <v>163</v>
      </c>
    </row>
    <row r="23" spans="1:1" ht="39">
      <c r="A23" s="4" t="s">
        <v>164</v>
      </c>
    </row>
    <row r="24" spans="1:1" ht="78">
      <c r="A24" s="4" t="s">
        <v>165</v>
      </c>
    </row>
    <row r="25" spans="1:1" ht="39">
      <c r="A25" s="4" t="s">
        <v>166</v>
      </c>
    </row>
    <row r="26" spans="1:1" ht="19.5">
      <c r="A26" s="4" t="s">
        <v>167</v>
      </c>
    </row>
    <row r="27" spans="1:1" ht="39">
      <c r="A27" s="4" t="s">
        <v>168</v>
      </c>
    </row>
    <row r="28" spans="1:1" ht="39">
      <c r="A28" s="4" t="s">
        <v>169</v>
      </c>
    </row>
    <row r="29" spans="1:1" ht="39">
      <c r="A29" s="4" t="s">
        <v>170</v>
      </c>
    </row>
    <row r="30" spans="1:1" ht="19.5">
      <c r="A30" s="3" t="s">
        <v>517</v>
      </c>
    </row>
    <row r="31" spans="1:1" ht="97.5">
      <c r="A31" s="4" t="s">
        <v>514</v>
      </c>
    </row>
    <row r="32" spans="1:1" ht="19.5">
      <c r="A32" s="3" t="s">
        <v>90</v>
      </c>
    </row>
    <row r="33" spans="1:1" ht="19.5">
      <c r="A33" s="3" t="s">
        <v>505</v>
      </c>
    </row>
    <row r="34" spans="1:1" ht="19.5">
      <c r="A34" s="3" t="s">
        <v>8</v>
      </c>
    </row>
    <row r="35" spans="1:1" ht="19.5">
      <c r="A35" s="8" t="s">
        <v>9</v>
      </c>
    </row>
    <row r="36" spans="1:1" ht="39">
      <c r="A36" s="4" t="s">
        <v>513</v>
      </c>
    </row>
    <row r="37" spans="1:1" ht="39">
      <c r="A37" s="4" t="s">
        <v>515</v>
      </c>
    </row>
    <row r="38" spans="1:1" ht="19.5">
      <c r="A38" s="8" t="s">
        <v>10</v>
      </c>
    </row>
    <row r="39" spans="1:1" ht="39">
      <c r="A39" s="4" t="s">
        <v>172</v>
      </c>
    </row>
    <row r="40" spans="1:1" ht="19.5">
      <c r="A40" s="4" t="s">
        <v>67</v>
      </c>
    </row>
    <row r="41" spans="1:1" ht="39">
      <c r="A41" s="9" t="s">
        <v>12</v>
      </c>
    </row>
    <row r="42" spans="1:1" ht="20" thickBot="1">
      <c r="A42" s="10" t="s">
        <v>11</v>
      </c>
    </row>
  </sheetData>
  <phoneticPr fontId="12" type="noConversion"/>
  <hyperlinks>
    <hyperlink ref="B1" location="預告統計資料發布時間表!A1" display="回發布時間表"/>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73"/>
  <sheetViews>
    <sheetView topLeftCell="A4" zoomScaleNormal="100" workbookViewId="0">
      <selection activeCell="A12" sqref="A12"/>
    </sheetView>
  </sheetViews>
  <sheetFormatPr defaultRowHeight="17"/>
  <cols>
    <col min="1" max="1" width="98.36328125" customWidth="1"/>
  </cols>
  <sheetData>
    <row r="1" spans="1:3" ht="19.5">
      <c r="A1" s="6" t="s">
        <v>815</v>
      </c>
      <c r="B1" s="1" t="s">
        <v>13</v>
      </c>
    </row>
    <row r="2" spans="1:3" ht="19.5">
      <c r="A2" s="7" t="s">
        <v>187</v>
      </c>
    </row>
    <row r="3" spans="1:3" ht="19.5">
      <c r="A3" s="7" t="s">
        <v>152</v>
      </c>
    </row>
    <row r="4" spans="1:3" ht="19.5">
      <c r="A4" s="8" t="s">
        <v>3</v>
      </c>
    </row>
    <row r="5" spans="1:3" ht="19.5">
      <c r="A5" s="195" t="s">
        <v>817</v>
      </c>
    </row>
    <row r="6" spans="1:3" ht="19.5">
      <c r="A6" s="75" t="s">
        <v>816</v>
      </c>
    </row>
    <row r="7" spans="1:3" ht="19.5">
      <c r="A7" s="195" t="s">
        <v>810</v>
      </c>
    </row>
    <row r="8" spans="1:3" ht="19.5">
      <c r="A8" s="195" t="s">
        <v>737</v>
      </c>
    </row>
    <row r="9" spans="1:3" ht="19.5">
      <c r="A9" s="195" t="s">
        <v>750</v>
      </c>
    </row>
    <row r="10" spans="1:3" ht="19.5">
      <c r="A10" s="74" t="s">
        <v>4</v>
      </c>
    </row>
    <row r="11" spans="1:3" ht="19.5">
      <c r="A11" s="75" t="s">
        <v>496</v>
      </c>
    </row>
    <row r="12" spans="1:3" ht="97.5">
      <c r="A12" s="171" t="s">
        <v>755</v>
      </c>
    </row>
    <row r="13" spans="1:3" ht="19.5">
      <c r="A13" s="8" t="s">
        <v>5</v>
      </c>
      <c r="C13" s="11"/>
    </row>
    <row r="14" spans="1:3" ht="18.5">
      <c r="A14" s="12" t="s">
        <v>295</v>
      </c>
    </row>
    <row r="15" spans="1:3" ht="19.5">
      <c r="A15" s="4" t="s">
        <v>153</v>
      </c>
    </row>
    <row r="16" spans="1:3" ht="19.5">
      <c r="A16" s="3" t="s">
        <v>6</v>
      </c>
    </row>
    <row r="17" spans="1:1" ht="19.5">
      <c r="A17" s="42" t="s">
        <v>297</v>
      </c>
    </row>
    <row r="18" spans="1:1" ht="51">
      <c r="A18" s="44" t="s">
        <v>364</v>
      </c>
    </row>
    <row r="19" spans="1:1" s="11" customFormat="1" ht="34">
      <c r="A19" s="44" t="s">
        <v>365</v>
      </c>
    </row>
    <row r="20" spans="1:1" s="11" customFormat="1" ht="51">
      <c r="A20" s="44" t="s">
        <v>318</v>
      </c>
    </row>
    <row r="21" spans="1:1" s="11" customFormat="1" ht="34">
      <c r="A21" s="44" t="s">
        <v>298</v>
      </c>
    </row>
    <row r="22" spans="1:1" s="11" customFormat="1">
      <c r="A22" s="44" t="s">
        <v>299</v>
      </c>
    </row>
    <row r="23" spans="1:1" s="11" customFormat="1" ht="34">
      <c r="A23" s="44" t="s">
        <v>300</v>
      </c>
    </row>
    <row r="24" spans="1:1" s="11" customFormat="1" ht="34">
      <c r="A24" s="44" t="s">
        <v>301</v>
      </c>
    </row>
    <row r="25" spans="1:1" s="11" customFormat="1" ht="51">
      <c r="A25" s="44" t="s">
        <v>366</v>
      </c>
    </row>
    <row r="26" spans="1:1" s="11" customFormat="1" ht="34">
      <c r="A26" s="44" t="s">
        <v>319</v>
      </c>
    </row>
    <row r="27" spans="1:1" s="11" customFormat="1" ht="34">
      <c r="A27" s="44" t="s">
        <v>302</v>
      </c>
    </row>
    <row r="28" spans="1:1" s="11" customFormat="1">
      <c r="A28" s="44" t="s">
        <v>303</v>
      </c>
    </row>
    <row r="29" spans="1:1" s="11" customFormat="1" ht="34">
      <c r="A29" s="44" t="s">
        <v>304</v>
      </c>
    </row>
    <row r="30" spans="1:1" s="11" customFormat="1">
      <c r="A30" s="44" t="s">
        <v>305</v>
      </c>
    </row>
    <row r="31" spans="1:1" s="11" customFormat="1">
      <c r="A31" s="44" t="s">
        <v>306</v>
      </c>
    </row>
    <row r="32" spans="1:1" s="11" customFormat="1">
      <c r="A32" s="44" t="s">
        <v>307</v>
      </c>
    </row>
    <row r="33" spans="1:1" s="11" customFormat="1" ht="34">
      <c r="A33" s="44" t="s">
        <v>308</v>
      </c>
    </row>
    <row r="34" spans="1:1" s="11" customFormat="1" ht="34">
      <c r="A34" s="44" t="s">
        <v>309</v>
      </c>
    </row>
    <row r="35" spans="1:1" s="11" customFormat="1">
      <c r="A35" s="44" t="s">
        <v>310</v>
      </c>
    </row>
    <row r="36" spans="1:1">
      <c r="A36" s="44" t="s">
        <v>320</v>
      </c>
    </row>
    <row r="37" spans="1:1">
      <c r="A37" s="44" t="s">
        <v>311</v>
      </c>
    </row>
    <row r="38" spans="1:1">
      <c r="A38" s="44" t="s">
        <v>312</v>
      </c>
    </row>
    <row r="39" spans="1:1" ht="34">
      <c r="A39" s="44" t="s">
        <v>516</v>
      </c>
    </row>
    <row r="40" spans="1:1" ht="39">
      <c r="A40" s="42" t="s">
        <v>321</v>
      </c>
    </row>
    <row r="41" spans="1:1">
      <c r="A41" s="44" t="s">
        <v>322</v>
      </c>
    </row>
    <row r="42" spans="1:1">
      <c r="A42" s="44" t="s">
        <v>323</v>
      </c>
    </row>
    <row r="43" spans="1:1">
      <c r="A43" s="44" t="s">
        <v>324</v>
      </c>
    </row>
    <row r="44" spans="1:1">
      <c r="A44" s="44" t="s">
        <v>325</v>
      </c>
    </row>
    <row r="45" spans="1:1" ht="34">
      <c r="A45" s="44" t="s">
        <v>326</v>
      </c>
    </row>
    <row r="46" spans="1:1">
      <c r="A46" s="44" t="s">
        <v>327</v>
      </c>
    </row>
    <row r="47" spans="1:1">
      <c r="A47" s="44" t="s">
        <v>328</v>
      </c>
    </row>
    <row r="48" spans="1:1" ht="34">
      <c r="A48" s="44" t="s">
        <v>313</v>
      </c>
    </row>
    <row r="49" spans="1:1" ht="34">
      <c r="A49" s="44" t="s">
        <v>329</v>
      </c>
    </row>
    <row r="50" spans="1:1" ht="34">
      <c r="A50" s="44" t="s">
        <v>330</v>
      </c>
    </row>
    <row r="51" spans="1:1" ht="34">
      <c r="A51" s="44" t="s">
        <v>331</v>
      </c>
    </row>
    <row r="52" spans="1:1" ht="34">
      <c r="A52" s="44" t="s">
        <v>332</v>
      </c>
    </row>
    <row r="53" spans="1:1" ht="68">
      <c r="A53" s="44" t="s">
        <v>333</v>
      </c>
    </row>
    <row r="54" spans="1:1" ht="34">
      <c r="A54" s="44" t="s">
        <v>334</v>
      </c>
    </row>
    <row r="55" spans="1:1" ht="34">
      <c r="A55" s="44" t="s">
        <v>335</v>
      </c>
    </row>
    <row r="56" spans="1:1" ht="51">
      <c r="A56" s="44" t="s">
        <v>336</v>
      </c>
    </row>
    <row r="57" spans="1:1" ht="34">
      <c r="A57" s="44" t="s">
        <v>314</v>
      </c>
    </row>
    <row r="58" spans="1:1">
      <c r="A58" s="44" t="s">
        <v>315</v>
      </c>
    </row>
    <row r="59" spans="1:1" ht="34">
      <c r="A59" s="44" t="s">
        <v>367</v>
      </c>
    </row>
    <row r="60" spans="1:1" ht="34">
      <c r="A60" s="44" t="s">
        <v>316</v>
      </c>
    </row>
    <row r="61" spans="1:1" ht="34">
      <c r="A61" s="44" t="s">
        <v>317</v>
      </c>
    </row>
    <row r="62" spans="1:1" ht="78">
      <c r="A62" s="4" t="s">
        <v>520</v>
      </c>
    </row>
    <row r="63" spans="1:1" ht="19.5">
      <c r="A63" s="4" t="s">
        <v>35</v>
      </c>
    </row>
    <row r="64" spans="1:1" ht="19.5">
      <c r="A64" s="4" t="s">
        <v>518</v>
      </c>
    </row>
    <row r="65" spans="1:1" ht="19.5">
      <c r="A65" s="4" t="s">
        <v>8</v>
      </c>
    </row>
    <row r="66" spans="1:1" ht="19.5">
      <c r="A66" s="8" t="s">
        <v>9</v>
      </c>
    </row>
    <row r="67" spans="1:1" ht="39">
      <c r="A67" s="4" t="s">
        <v>519</v>
      </c>
    </row>
    <row r="68" spans="1:1" ht="39">
      <c r="A68" s="4" t="s">
        <v>30</v>
      </c>
    </row>
    <row r="69" spans="1:1" ht="19.5">
      <c r="A69" s="8" t="s">
        <v>10</v>
      </c>
    </row>
    <row r="70" spans="1:1" ht="19.5">
      <c r="A70" s="4" t="s">
        <v>337</v>
      </c>
    </row>
    <row r="71" spans="1:1" ht="19.5">
      <c r="A71" s="4" t="s">
        <v>37</v>
      </c>
    </row>
    <row r="72" spans="1:1" ht="39">
      <c r="A72" s="9" t="s">
        <v>12</v>
      </c>
    </row>
    <row r="73" spans="1:1" ht="20" thickBot="1">
      <c r="A73"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75"/>
  <sheetViews>
    <sheetView topLeftCell="A4" zoomScaleNormal="100" workbookViewId="0">
      <selection activeCell="A12" sqref="A12"/>
    </sheetView>
  </sheetViews>
  <sheetFormatPr defaultRowHeight="17"/>
  <cols>
    <col min="1" max="1" width="98.36328125" customWidth="1"/>
  </cols>
  <sheetData>
    <row r="1" spans="1:3" ht="19.5">
      <c r="A1" s="6" t="s">
        <v>818</v>
      </c>
      <c r="B1" s="1" t="s">
        <v>13</v>
      </c>
    </row>
    <row r="2" spans="1:3" ht="19.5">
      <c r="A2" s="7" t="s">
        <v>187</v>
      </c>
    </row>
    <row r="3" spans="1:3" ht="19.5">
      <c r="A3" s="7" t="s">
        <v>151</v>
      </c>
    </row>
    <row r="4" spans="1:3" ht="19.5">
      <c r="A4" s="8" t="s">
        <v>3</v>
      </c>
    </row>
    <row r="5" spans="1:3" ht="19.5">
      <c r="A5" s="195" t="s">
        <v>774</v>
      </c>
    </row>
    <row r="6" spans="1:3" ht="19.5">
      <c r="A6" s="77" t="s">
        <v>819</v>
      </c>
    </row>
    <row r="7" spans="1:3" ht="19.5">
      <c r="A7" s="195" t="s">
        <v>810</v>
      </c>
    </row>
    <row r="8" spans="1:3" ht="19.5">
      <c r="A8" s="195" t="s">
        <v>737</v>
      </c>
    </row>
    <row r="9" spans="1:3" ht="19.5">
      <c r="A9" s="195" t="s">
        <v>750</v>
      </c>
    </row>
    <row r="10" spans="1:3" ht="19.5">
      <c r="A10" s="76" t="s">
        <v>4</v>
      </c>
    </row>
    <row r="11" spans="1:3" ht="19.5">
      <c r="A11" s="77" t="s">
        <v>496</v>
      </c>
    </row>
    <row r="12" spans="1:3" ht="97.5">
      <c r="A12" s="171" t="s">
        <v>755</v>
      </c>
    </row>
    <row r="13" spans="1:3" ht="19.5">
      <c r="A13" s="8" t="s">
        <v>5</v>
      </c>
      <c r="C13" s="11"/>
    </row>
    <row r="14" spans="1:3" ht="18.5">
      <c r="A14" s="12" t="s">
        <v>338</v>
      </c>
    </row>
    <row r="15" spans="1:3" ht="19.5">
      <c r="A15" s="4" t="s">
        <v>339</v>
      </c>
    </row>
    <row r="16" spans="1:3" ht="19.5">
      <c r="A16" s="3" t="s">
        <v>6</v>
      </c>
    </row>
    <row r="17" spans="1:1" s="43" customFormat="1" ht="19.5">
      <c r="A17" s="42" t="s">
        <v>340</v>
      </c>
    </row>
    <row r="18" spans="1:1" s="43" customFormat="1" ht="51">
      <c r="A18" s="44" t="s">
        <v>355</v>
      </c>
    </row>
    <row r="19" spans="1:1" s="43" customFormat="1" ht="34">
      <c r="A19" s="44" t="s">
        <v>356</v>
      </c>
    </row>
    <row r="20" spans="1:1" s="43" customFormat="1" ht="51">
      <c r="A20" s="44" t="s">
        <v>318</v>
      </c>
    </row>
    <row r="21" spans="1:1" s="43" customFormat="1" ht="34">
      <c r="A21" s="44" t="s">
        <v>298</v>
      </c>
    </row>
    <row r="22" spans="1:1" s="43" customFormat="1" ht="19.5">
      <c r="A22" s="44" t="s">
        <v>299</v>
      </c>
    </row>
    <row r="23" spans="1:1" s="43" customFormat="1" ht="34">
      <c r="A23" s="44" t="s">
        <v>300</v>
      </c>
    </row>
    <row r="24" spans="1:1" s="43" customFormat="1" ht="34">
      <c r="A24" s="44" t="s">
        <v>357</v>
      </c>
    </row>
    <row r="25" spans="1:1" s="43" customFormat="1" ht="34">
      <c r="A25" s="44" t="s">
        <v>358</v>
      </c>
    </row>
    <row r="26" spans="1:1" s="43" customFormat="1" ht="51">
      <c r="A26" s="44" t="s">
        <v>359</v>
      </c>
    </row>
    <row r="27" spans="1:1" s="43" customFormat="1" ht="34">
      <c r="A27" s="44" t="s">
        <v>360</v>
      </c>
    </row>
    <row r="28" spans="1:1" s="43" customFormat="1" ht="34">
      <c r="A28" s="44" t="s">
        <v>341</v>
      </c>
    </row>
    <row r="29" spans="1:1" s="43" customFormat="1" ht="19.5">
      <c r="A29" s="44" t="s">
        <v>342</v>
      </c>
    </row>
    <row r="30" spans="1:1" s="43" customFormat="1" ht="34">
      <c r="A30" s="44" t="s">
        <v>343</v>
      </c>
    </row>
    <row r="31" spans="1:1" s="43" customFormat="1" ht="19.5">
      <c r="A31" s="44" t="s">
        <v>344</v>
      </c>
    </row>
    <row r="32" spans="1:1" s="43" customFormat="1" ht="19.5">
      <c r="A32" s="44" t="s">
        <v>345</v>
      </c>
    </row>
    <row r="33" spans="1:1" s="43" customFormat="1" ht="19.5">
      <c r="A33" s="44" t="s">
        <v>346</v>
      </c>
    </row>
    <row r="34" spans="1:1" s="43" customFormat="1" ht="34">
      <c r="A34" s="44" t="s">
        <v>347</v>
      </c>
    </row>
    <row r="35" spans="1:1" s="43" customFormat="1" ht="34">
      <c r="A35" s="44" t="s">
        <v>348</v>
      </c>
    </row>
    <row r="36" spans="1:1" s="43" customFormat="1" ht="19.5">
      <c r="A36" s="44" t="s">
        <v>349</v>
      </c>
    </row>
    <row r="37" spans="1:1" s="43" customFormat="1" ht="19.5">
      <c r="A37" s="44" t="s">
        <v>361</v>
      </c>
    </row>
    <row r="38" spans="1:1" s="43" customFormat="1" ht="19.5">
      <c r="A38" s="44" t="s">
        <v>350</v>
      </c>
    </row>
    <row r="39" spans="1:1" s="43" customFormat="1" ht="19.5">
      <c r="A39" s="44" t="s">
        <v>351</v>
      </c>
    </row>
    <row r="40" spans="1:1" s="43" customFormat="1" ht="34">
      <c r="A40" s="44" t="s">
        <v>352</v>
      </c>
    </row>
    <row r="41" spans="1:1" s="43" customFormat="1" ht="39">
      <c r="A41" s="42" t="s">
        <v>362</v>
      </c>
    </row>
    <row r="42" spans="1:1" s="43" customFormat="1" ht="19.5">
      <c r="A42" s="44" t="s">
        <v>322</v>
      </c>
    </row>
    <row r="43" spans="1:1" s="43" customFormat="1" ht="19.5">
      <c r="A43" s="44" t="s">
        <v>323</v>
      </c>
    </row>
    <row r="44" spans="1:1" s="43" customFormat="1" ht="19.5">
      <c r="A44" s="44" t="s">
        <v>324</v>
      </c>
    </row>
    <row r="45" spans="1:1" s="43" customFormat="1" ht="19.5">
      <c r="A45" s="44" t="s">
        <v>325</v>
      </c>
    </row>
    <row r="46" spans="1:1" s="43" customFormat="1" ht="34">
      <c r="A46" s="44" t="s">
        <v>326</v>
      </c>
    </row>
    <row r="47" spans="1:1" s="43" customFormat="1" ht="19.5">
      <c r="A47" s="44" t="s">
        <v>327</v>
      </c>
    </row>
    <row r="48" spans="1:1" s="43" customFormat="1" ht="19.5">
      <c r="A48" s="44" t="s">
        <v>328</v>
      </c>
    </row>
    <row r="49" spans="1:1" s="43" customFormat="1" ht="34">
      <c r="A49" s="44" t="s">
        <v>313</v>
      </c>
    </row>
    <row r="50" spans="1:1" s="43" customFormat="1" ht="34">
      <c r="A50" s="44" t="s">
        <v>329</v>
      </c>
    </row>
    <row r="51" spans="1:1" s="43" customFormat="1" ht="34">
      <c r="A51" s="44" t="s">
        <v>330</v>
      </c>
    </row>
    <row r="52" spans="1:1" s="43" customFormat="1" ht="34">
      <c r="A52" s="44" t="s">
        <v>331</v>
      </c>
    </row>
    <row r="53" spans="1:1" s="43" customFormat="1" ht="34">
      <c r="A53" s="44" t="s">
        <v>332</v>
      </c>
    </row>
    <row r="54" spans="1:1" s="43" customFormat="1" ht="68">
      <c r="A54" s="44" t="s">
        <v>333</v>
      </c>
    </row>
    <row r="55" spans="1:1" s="43" customFormat="1" ht="34">
      <c r="A55" s="44" t="s">
        <v>334</v>
      </c>
    </row>
    <row r="56" spans="1:1" s="43" customFormat="1" ht="34">
      <c r="A56" s="44" t="s">
        <v>335</v>
      </c>
    </row>
    <row r="57" spans="1:1" s="43" customFormat="1" ht="51">
      <c r="A57" s="44" t="s">
        <v>353</v>
      </c>
    </row>
    <row r="58" spans="1:1" s="43" customFormat="1" ht="34">
      <c r="A58" s="44" t="s">
        <v>314</v>
      </c>
    </row>
    <row r="59" spans="1:1" s="43" customFormat="1" ht="19.5">
      <c r="A59" s="44" t="s">
        <v>315</v>
      </c>
    </row>
    <row r="60" spans="1:1" s="43" customFormat="1" ht="34">
      <c r="A60" s="44" t="s">
        <v>354</v>
      </c>
    </row>
    <row r="61" spans="1:1" s="43" customFormat="1" ht="34">
      <c r="A61" s="44" t="s">
        <v>316</v>
      </c>
    </row>
    <row r="62" spans="1:1" s="43" customFormat="1" ht="34">
      <c r="A62" s="44" t="s">
        <v>317</v>
      </c>
    </row>
    <row r="63" spans="1:1" ht="19.5">
      <c r="A63" s="4" t="s">
        <v>154</v>
      </c>
    </row>
    <row r="64" spans="1:1" ht="58.5">
      <c r="A64" s="4" t="s">
        <v>296</v>
      </c>
    </row>
    <row r="65" spans="1:1" ht="19.5">
      <c r="A65" s="4" t="s">
        <v>35</v>
      </c>
    </row>
    <row r="66" spans="1:1" ht="19.5">
      <c r="A66" s="4" t="s">
        <v>521</v>
      </c>
    </row>
    <row r="67" spans="1:1" ht="19.5">
      <c r="A67" s="4" t="s">
        <v>8</v>
      </c>
    </row>
    <row r="68" spans="1:1" ht="19.5">
      <c r="A68" s="8" t="s">
        <v>9</v>
      </c>
    </row>
    <row r="69" spans="1:1" ht="39">
      <c r="A69" s="4" t="s">
        <v>522</v>
      </c>
    </row>
    <row r="70" spans="1:1" ht="39">
      <c r="A70" s="4" t="s">
        <v>30</v>
      </c>
    </row>
    <row r="71" spans="1:1" ht="19.5">
      <c r="A71" s="8" t="s">
        <v>10</v>
      </c>
    </row>
    <row r="72" spans="1:1" ht="19.5">
      <c r="A72" s="4" t="s">
        <v>363</v>
      </c>
    </row>
    <row r="73" spans="1:1" ht="19.5">
      <c r="A73" s="4" t="s">
        <v>37</v>
      </c>
    </row>
    <row r="74" spans="1:1" ht="39">
      <c r="A74" s="9" t="s">
        <v>12</v>
      </c>
    </row>
    <row r="75" spans="1:1" ht="20" thickBot="1">
      <c r="A75"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B36"/>
  <sheetViews>
    <sheetView topLeftCell="A19" zoomScaleNormal="100" zoomScaleSheetLayoutView="83" workbookViewId="0">
      <selection activeCell="E30" sqref="E30"/>
    </sheetView>
  </sheetViews>
  <sheetFormatPr defaultRowHeight="17"/>
  <cols>
    <col min="1" max="1" width="93.453125" customWidth="1"/>
  </cols>
  <sheetData>
    <row r="1" spans="1:2" ht="19.5">
      <c r="A1" s="37" t="s">
        <v>734</v>
      </c>
      <c r="B1" s="1" t="s">
        <v>13</v>
      </c>
    </row>
    <row r="2" spans="1:2" ht="19.5">
      <c r="A2" s="194" t="s">
        <v>2</v>
      </c>
    </row>
    <row r="3" spans="1:2" ht="19.5">
      <c r="A3" s="194" t="s">
        <v>735</v>
      </c>
    </row>
    <row r="4" spans="1:2" ht="19.5">
      <c r="A4" s="61" t="s">
        <v>3</v>
      </c>
    </row>
    <row r="5" spans="1:2" ht="19.5">
      <c r="A5" s="118" t="s">
        <v>740</v>
      </c>
    </row>
    <row r="6" spans="1:2" ht="19.5">
      <c r="A6" s="118" t="s">
        <v>736</v>
      </c>
    </row>
    <row r="7" spans="1:2" ht="19.5">
      <c r="A7" s="118" t="s">
        <v>756</v>
      </c>
    </row>
    <row r="8" spans="1:2" ht="19.5">
      <c r="A8" s="118" t="s">
        <v>738</v>
      </c>
    </row>
    <row r="9" spans="1:2" ht="19.5">
      <c r="A9" s="118" t="s">
        <v>739</v>
      </c>
    </row>
    <row r="10" spans="1:2" ht="19.5">
      <c r="A10" s="61" t="s">
        <v>4</v>
      </c>
    </row>
    <row r="11" spans="1:2" ht="19.5">
      <c r="A11" s="118" t="s">
        <v>741</v>
      </c>
    </row>
    <row r="12" spans="1:2" ht="97.5">
      <c r="A12" s="171" t="s">
        <v>752</v>
      </c>
    </row>
    <row r="13" spans="1:2" ht="19.5">
      <c r="A13" s="61" t="s">
        <v>5</v>
      </c>
    </row>
    <row r="14" spans="1:2" ht="18.5">
      <c r="A14" s="119" t="s">
        <v>742</v>
      </c>
    </row>
    <row r="15" spans="1:2" ht="39">
      <c r="A15" s="171" t="s">
        <v>16</v>
      </c>
    </row>
    <row r="16" spans="1:2" ht="19.5">
      <c r="A16" s="118" t="s">
        <v>6</v>
      </c>
    </row>
    <row r="17" spans="1:1" ht="19.5">
      <c r="A17" s="171" t="s">
        <v>743</v>
      </c>
    </row>
    <row r="18" spans="1:1" ht="19.5">
      <c r="A18" s="171" t="s">
        <v>383</v>
      </c>
    </row>
    <row r="19" spans="1:1" ht="39">
      <c r="A19" s="171" t="s">
        <v>744</v>
      </c>
    </row>
    <row r="20" spans="1:1" ht="19.5">
      <c r="A20" s="171" t="s">
        <v>745</v>
      </c>
    </row>
    <row r="21" spans="1:1" ht="19.5">
      <c r="A21" s="171" t="s">
        <v>384</v>
      </c>
    </row>
    <row r="22" spans="1:1" ht="39">
      <c r="A22" s="171" t="s">
        <v>385</v>
      </c>
    </row>
    <row r="23" spans="1:1" ht="78">
      <c r="A23" s="171" t="s">
        <v>746</v>
      </c>
    </row>
    <row r="24" spans="1:1" ht="19.5">
      <c r="A24" s="118" t="s">
        <v>7</v>
      </c>
    </row>
    <row r="25" spans="1:1" ht="39">
      <c r="A25" s="171" t="s">
        <v>679</v>
      </c>
    </row>
    <row r="26" spans="1:1" ht="19.5">
      <c r="A26" s="118" t="s">
        <v>18</v>
      </c>
    </row>
    <row r="27" spans="1:1" ht="19.5">
      <c r="A27" s="118" t="s">
        <v>871</v>
      </c>
    </row>
    <row r="28" spans="1:1" ht="19.5">
      <c r="A28" s="118" t="s">
        <v>8</v>
      </c>
    </row>
    <row r="29" spans="1:1" ht="19.5">
      <c r="A29" s="61" t="s">
        <v>9</v>
      </c>
    </row>
    <row r="30" spans="1:1" ht="39">
      <c r="A30" s="171" t="s">
        <v>873</v>
      </c>
    </row>
    <row r="31" spans="1:1" ht="39">
      <c r="A31" s="171" t="s">
        <v>872</v>
      </c>
    </row>
    <row r="32" spans="1:1" ht="19.5">
      <c r="A32" s="61" t="s">
        <v>10</v>
      </c>
    </row>
    <row r="33" spans="1:1" ht="39">
      <c r="A33" s="171" t="s">
        <v>17</v>
      </c>
    </row>
    <row r="34" spans="1:1" ht="39">
      <c r="A34" s="171" t="s">
        <v>19</v>
      </c>
    </row>
    <row r="35" spans="1:1" ht="39">
      <c r="A35" s="59" t="s">
        <v>12</v>
      </c>
    </row>
    <row r="36" spans="1:1" ht="20" thickBot="1">
      <c r="A36" s="60" t="s">
        <v>11</v>
      </c>
    </row>
  </sheetData>
  <phoneticPr fontId="5"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B30"/>
  <sheetViews>
    <sheetView topLeftCell="A7" workbookViewId="0">
      <selection activeCell="B17" sqref="B17"/>
    </sheetView>
  </sheetViews>
  <sheetFormatPr defaultRowHeight="17"/>
  <cols>
    <col min="1" max="1" width="92.36328125" customWidth="1"/>
  </cols>
  <sheetData>
    <row r="1" spans="1:2" ht="19.5">
      <c r="A1" s="150" t="s">
        <v>820</v>
      </c>
      <c r="B1" s="163" t="s">
        <v>13</v>
      </c>
    </row>
    <row r="2" spans="1:2" ht="19.5">
      <c r="A2" s="145" t="s">
        <v>187</v>
      </c>
      <c r="B2" s="144"/>
    </row>
    <row r="3" spans="1:2" ht="19.5">
      <c r="A3" s="145" t="s">
        <v>667</v>
      </c>
      <c r="B3" s="144"/>
    </row>
    <row r="4" spans="1:2" ht="19.5">
      <c r="A4" s="61" t="s">
        <v>3</v>
      </c>
      <c r="B4" s="144"/>
    </row>
    <row r="5" spans="1:2" ht="19.5">
      <c r="A5" s="195" t="s">
        <v>823</v>
      </c>
      <c r="B5" s="144"/>
    </row>
    <row r="6" spans="1:2" ht="19.5">
      <c r="A6" s="195" t="s">
        <v>769</v>
      </c>
      <c r="B6" s="144"/>
    </row>
    <row r="7" spans="1:2" ht="19.5">
      <c r="A7" s="195" t="s">
        <v>821</v>
      </c>
      <c r="B7" s="144"/>
    </row>
    <row r="8" spans="1:2" ht="19.5">
      <c r="A8" s="195" t="s">
        <v>737</v>
      </c>
      <c r="B8" s="144"/>
    </row>
    <row r="9" spans="1:2" ht="19.5">
      <c r="A9" s="195" t="s">
        <v>822</v>
      </c>
      <c r="B9" s="144"/>
    </row>
    <row r="10" spans="1:2" ht="19.5">
      <c r="A10" s="196" t="s">
        <v>4</v>
      </c>
      <c r="B10" s="144"/>
    </row>
    <row r="11" spans="1:2" ht="19.5">
      <c r="A11" s="117" t="s">
        <v>496</v>
      </c>
      <c r="B11" s="144"/>
    </row>
    <row r="12" spans="1:2" ht="97.5">
      <c r="A12" s="171" t="s">
        <v>755</v>
      </c>
      <c r="B12" s="144"/>
    </row>
    <row r="13" spans="1:2" ht="19.5">
      <c r="A13" s="146" t="s">
        <v>5</v>
      </c>
      <c r="B13" s="144"/>
    </row>
    <row r="14" spans="1:2" ht="39">
      <c r="A14" s="169" t="s">
        <v>663</v>
      </c>
      <c r="B14" s="144"/>
    </row>
    <row r="15" spans="1:2" ht="19.5">
      <c r="A15" s="166" t="s">
        <v>583</v>
      </c>
      <c r="B15" s="144"/>
    </row>
    <row r="16" spans="1:2" ht="19.5">
      <c r="A16" s="167" t="s">
        <v>6</v>
      </c>
      <c r="B16" s="144"/>
    </row>
    <row r="17" spans="1:2" ht="39">
      <c r="A17" s="166" t="s">
        <v>660</v>
      </c>
      <c r="B17" s="157"/>
    </row>
    <row r="18" spans="1:2" ht="19.5">
      <c r="A18" s="167" t="s">
        <v>664</v>
      </c>
      <c r="B18" s="157"/>
    </row>
    <row r="19" spans="1:2" ht="19.5">
      <c r="A19" s="167" t="s">
        <v>661</v>
      </c>
      <c r="B19" s="157"/>
    </row>
    <row r="20" spans="1:2" ht="19.5">
      <c r="A20" s="167" t="s">
        <v>657</v>
      </c>
      <c r="B20" s="157"/>
    </row>
    <row r="21" spans="1:2" ht="19.5">
      <c r="A21" s="167" t="s">
        <v>662</v>
      </c>
      <c r="B21" s="157"/>
    </row>
    <row r="22" spans="1:2" ht="19.5">
      <c r="A22" s="167" t="s">
        <v>8</v>
      </c>
      <c r="B22" s="157"/>
    </row>
    <row r="23" spans="1:2" ht="19.5">
      <c r="A23" s="165" t="s">
        <v>9</v>
      </c>
      <c r="B23" s="157"/>
    </row>
    <row r="24" spans="1:2" ht="39">
      <c r="A24" s="166" t="s">
        <v>666</v>
      </c>
      <c r="B24" s="157"/>
    </row>
    <row r="25" spans="1:2" ht="39">
      <c r="A25" s="166" t="s">
        <v>585</v>
      </c>
      <c r="B25" s="157"/>
    </row>
    <row r="26" spans="1:2" ht="19.5">
      <c r="A26" s="165" t="s">
        <v>10</v>
      </c>
      <c r="B26" s="157"/>
    </row>
    <row r="27" spans="1:2" ht="19.5">
      <c r="A27" s="166" t="s">
        <v>665</v>
      </c>
      <c r="B27" s="157"/>
    </row>
    <row r="28" spans="1:2" ht="58.5">
      <c r="A28" s="166" t="s">
        <v>658</v>
      </c>
      <c r="B28" s="157"/>
    </row>
    <row r="29" spans="1:2" ht="39">
      <c r="A29" s="164" t="s">
        <v>566</v>
      </c>
      <c r="B29" s="157"/>
    </row>
    <row r="30" spans="1:2" ht="20" thickBot="1">
      <c r="A30" s="168" t="s">
        <v>11</v>
      </c>
      <c r="B30" s="157"/>
    </row>
  </sheetData>
  <phoneticPr fontId="12" type="noConversion"/>
  <hyperlinks>
    <hyperlink ref="B1" location="預告統計資料發布時間表!A1" display="回發布時間表"/>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topLeftCell="A4" zoomScaleNormal="100" zoomScaleSheetLayoutView="83" workbookViewId="0">
      <selection activeCell="A12" sqref="A12"/>
    </sheetView>
  </sheetViews>
  <sheetFormatPr defaultRowHeight="17"/>
  <cols>
    <col min="1" max="1" width="93.453125" customWidth="1"/>
  </cols>
  <sheetData>
    <row r="1" spans="1:3" ht="19.5">
      <c r="A1" s="6" t="s">
        <v>824</v>
      </c>
      <c r="B1" s="1" t="s">
        <v>51</v>
      </c>
    </row>
    <row r="2" spans="1:3" ht="19.5">
      <c r="A2" s="7" t="s">
        <v>435</v>
      </c>
    </row>
    <row r="3" spans="1:3" ht="19.5">
      <c r="A3" s="7" t="s">
        <v>52</v>
      </c>
    </row>
    <row r="4" spans="1:3" ht="19.5">
      <c r="A4" s="8" t="s">
        <v>3</v>
      </c>
    </row>
    <row r="5" spans="1:3" ht="19.5">
      <c r="A5" s="195" t="s">
        <v>827</v>
      </c>
    </row>
    <row r="6" spans="1:3" ht="19.5">
      <c r="A6" s="195" t="s">
        <v>825</v>
      </c>
    </row>
    <row r="7" spans="1:3" ht="19.5">
      <c r="A7" s="195" t="s">
        <v>830</v>
      </c>
    </row>
    <row r="8" spans="1:3" ht="19.5">
      <c r="A8" s="195" t="s">
        <v>737</v>
      </c>
    </row>
    <row r="9" spans="1:3" ht="19.5">
      <c r="A9" s="195" t="s">
        <v>826</v>
      </c>
    </row>
    <row r="10" spans="1:3" ht="19.5">
      <c r="A10" s="78" t="s">
        <v>4</v>
      </c>
    </row>
    <row r="11" spans="1:3" ht="19.5">
      <c r="A11" s="79" t="s">
        <v>496</v>
      </c>
    </row>
    <row r="12" spans="1:3" ht="97.5">
      <c r="A12" s="171" t="s">
        <v>755</v>
      </c>
    </row>
    <row r="13" spans="1:3" ht="19.5">
      <c r="A13" s="8" t="s">
        <v>5</v>
      </c>
      <c r="C13" s="11"/>
    </row>
    <row r="14" spans="1:3" ht="18.5">
      <c r="A14" s="2" t="s">
        <v>53</v>
      </c>
    </row>
    <row r="15" spans="1:3" ht="39">
      <c r="A15" s="4" t="s">
        <v>523</v>
      </c>
    </row>
    <row r="16" spans="1:3" ht="19.5">
      <c r="A16" s="3" t="s">
        <v>6</v>
      </c>
    </row>
    <row r="17" spans="1:1" ht="39">
      <c r="A17" s="4" t="s">
        <v>527</v>
      </c>
    </row>
    <row r="18" spans="1:1" ht="38.25" customHeight="1">
      <c r="A18" s="4" t="s">
        <v>526</v>
      </c>
    </row>
    <row r="19" spans="1:1" ht="19.5">
      <c r="A19" s="4" t="s">
        <v>524</v>
      </c>
    </row>
    <row r="20" spans="1:1" ht="19.5">
      <c r="A20" s="4" t="s">
        <v>525</v>
      </c>
    </row>
    <row r="21" spans="1:1" ht="39">
      <c r="A21" s="4" t="s">
        <v>528</v>
      </c>
    </row>
    <row r="22" spans="1:1" ht="19.5">
      <c r="A22" s="3" t="s">
        <v>54</v>
      </c>
    </row>
    <row r="23" spans="1:1" ht="39">
      <c r="A23" s="4" t="s">
        <v>529</v>
      </c>
    </row>
    <row r="24" spans="1:1" ht="19.5">
      <c r="A24" s="3" t="s">
        <v>55</v>
      </c>
    </row>
    <row r="25" spans="1:1" ht="19.5">
      <c r="A25" s="3" t="s">
        <v>505</v>
      </c>
    </row>
    <row r="26" spans="1:1" ht="19.5">
      <c r="A26" s="3" t="s">
        <v>8</v>
      </c>
    </row>
    <row r="27" spans="1:1" ht="19.5">
      <c r="A27" s="8" t="s">
        <v>9</v>
      </c>
    </row>
    <row r="28" spans="1:1" ht="39">
      <c r="A28" s="4" t="s">
        <v>530</v>
      </c>
    </row>
    <row r="29" spans="1:1" ht="39" customHeight="1">
      <c r="A29" s="4" t="s">
        <v>538</v>
      </c>
    </row>
    <row r="30" spans="1:1" ht="19.5">
      <c r="A30" s="8" t="s">
        <v>10</v>
      </c>
    </row>
    <row r="31" spans="1:1" ht="19.5">
      <c r="A31" s="4" t="s">
        <v>56</v>
      </c>
    </row>
    <row r="32" spans="1:1" ht="39">
      <c r="A32" s="4" t="s">
        <v>57</v>
      </c>
    </row>
    <row r="33" spans="1:1" ht="39">
      <c r="A33" s="9" t="s">
        <v>58</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topLeftCell="A4" zoomScaleNormal="100" zoomScaleSheetLayoutView="83" workbookViewId="0">
      <selection activeCell="A12" sqref="A12"/>
    </sheetView>
  </sheetViews>
  <sheetFormatPr defaultRowHeight="17"/>
  <cols>
    <col min="1" max="1" width="93.453125" customWidth="1"/>
  </cols>
  <sheetData>
    <row r="1" spans="1:3" ht="19.5">
      <c r="A1" s="6" t="s">
        <v>828</v>
      </c>
      <c r="B1" s="1" t="s">
        <v>51</v>
      </c>
    </row>
    <row r="2" spans="1:3" ht="19.5">
      <c r="A2" s="7" t="s">
        <v>435</v>
      </c>
    </row>
    <row r="3" spans="1:3" ht="19.5">
      <c r="A3" s="7" t="s">
        <v>59</v>
      </c>
    </row>
    <row r="4" spans="1:3" ht="19.5">
      <c r="A4" s="8" t="s">
        <v>3</v>
      </c>
    </row>
    <row r="5" spans="1:3" ht="19.5">
      <c r="A5" s="195" t="s">
        <v>774</v>
      </c>
    </row>
    <row r="6" spans="1:3" ht="19.5">
      <c r="A6" s="195" t="s">
        <v>829</v>
      </c>
    </row>
    <row r="7" spans="1:3" ht="19.5">
      <c r="A7" s="195" t="s">
        <v>833</v>
      </c>
    </row>
    <row r="8" spans="1:3" ht="19.5">
      <c r="A8" s="195" t="s">
        <v>737</v>
      </c>
    </row>
    <row r="9" spans="1:3" ht="19.5">
      <c r="A9" s="195" t="s">
        <v>826</v>
      </c>
    </row>
    <row r="10" spans="1:3" ht="19.5">
      <c r="A10" s="80" t="s">
        <v>4</v>
      </c>
    </row>
    <row r="11" spans="1:3" ht="19.5">
      <c r="A11" s="81" t="s">
        <v>496</v>
      </c>
    </row>
    <row r="12" spans="1:3" ht="97.5">
      <c r="A12" s="171" t="s">
        <v>755</v>
      </c>
    </row>
    <row r="13" spans="1:3" ht="19.5">
      <c r="A13" s="8" t="s">
        <v>5</v>
      </c>
      <c r="C13" s="11"/>
    </row>
    <row r="14" spans="1:3" ht="18.5">
      <c r="A14" s="2" t="s">
        <v>60</v>
      </c>
    </row>
    <row r="15" spans="1:3" ht="19.5">
      <c r="A15" s="4" t="s">
        <v>61</v>
      </c>
    </row>
    <row r="16" spans="1:3" ht="19.5">
      <c r="A16" s="3" t="s">
        <v>6</v>
      </c>
    </row>
    <row r="17" spans="1:1" ht="19.5">
      <c r="A17" s="4" t="s">
        <v>62</v>
      </c>
    </row>
    <row r="18" spans="1:1" ht="39">
      <c r="A18" s="4" t="s">
        <v>63</v>
      </c>
    </row>
    <row r="19" spans="1:1" ht="19.5">
      <c r="A19" s="3" t="s">
        <v>64</v>
      </c>
    </row>
    <row r="20" spans="1:1" ht="39">
      <c r="A20" s="4" t="s">
        <v>532</v>
      </c>
    </row>
    <row r="21" spans="1:1" ht="19.5">
      <c r="A21" s="3" t="s">
        <v>65</v>
      </c>
    </row>
    <row r="22" spans="1:1" ht="19.5">
      <c r="A22" s="3" t="s">
        <v>505</v>
      </c>
    </row>
    <row r="23" spans="1:1" ht="19.5">
      <c r="A23" s="3" t="s">
        <v>8</v>
      </c>
    </row>
    <row r="24" spans="1:1" ht="19.5">
      <c r="A24" s="8" t="s">
        <v>9</v>
      </c>
    </row>
    <row r="25" spans="1:1" ht="39">
      <c r="A25" s="4" t="s">
        <v>531</v>
      </c>
    </row>
    <row r="26" spans="1:1" ht="39" customHeight="1">
      <c r="A26" s="4" t="s">
        <v>538</v>
      </c>
    </row>
    <row r="27" spans="1:1" ht="19.5">
      <c r="A27" s="8" t="s">
        <v>10</v>
      </c>
    </row>
    <row r="28" spans="1:1" ht="19.5">
      <c r="A28" s="4" t="s">
        <v>66</v>
      </c>
    </row>
    <row r="29" spans="1:1" ht="19.5">
      <c r="A29" s="4" t="s">
        <v>67</v>
      </c>
    </row>
    <row r="30" spans="1:1" ht="39">
      <c r="A30" s="9" t="s">
        <v>68</v>
      </c>
    </row>
    <row r="31" spans="1:1" ht="20" thickBot="1">
      <c r="A31"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topLeftCell="A7" workbookViewId="0">
      <selection activeCell="A12" sqref="A12"/>
    </sheetView>
  </sheetViews>
  <sheetFormatPr defaultRowHeight="17"/>
  <cols>
    <col min="1" max="1" width="93.453125" customWidth="1"/>
  </cols>
  <sheetData>
    <row r="1" spans="1:3" ht="19.5">
      <c r="A1" s="6" t="s">
        <v>831</v>
      </c>
      <c r="B1" s="1" t="s">
        <v>51</v>
      </c>
    </row>
    <row r="2" spans="1:3" ht="19.5">
      <c r="A2" s="7" t="s">
        <v>435</v>
      </c>
    </row>
    <row r="3" spans="1:3" ht="19.5">
      <c r="A3" s="7" t="s">
        <v>69</v>
      </c>
    </row>
    <row r="4" spans="1:3" ht="19.5">
      <c r="A4" s="8" t="s">
        <v>3</v>
      </c>
    </row>
    <row r="5" spans="1:3" ht="19.5">
      <c r="A5" s="195" t="s">
        <v>827</v>
      </c>
    </row>
    <row r="6" spans="1:3" ht="19.5">
      <c r="A6" s="83" t="s">
        <v>832</v>
      </c>
    </row>
    <row r="7" spans="1:3" ht="19.5">
      <c r="A7" s="195" t="s">
        <v>833</v>
      </c>
    </row>
    <row r="8" spans="1:3" ht="19.5">
      <c r="A8" s="195" t="s">
        <v>737</v>
      </c>
    </row>
    <row r="9" spans="1:3" ht="19.5">
      <c r="A9" s="195" t="s">
        <v>826</v>
      </c>
    </row>
    <row r="10" spans="1:3" ht="19.5">
      <c r="A10" s="82" t="s">
        <v>4</v>
      </c>
    </row>
    <row r="11" spans="1:3" ht="19.5">
      <c r="A11" s="83" t="s">
        <v>496</v>
      </c>
    </row>
    <row r="12" spans="1:3" ht="97.5">
      <c r="A12" s="171" t="s">
        <v>755</v>
      </c>
    </row>
    <row r="13" spans="1:3" ht="19.5">
      <c r="A13" s="8" t="s">
        <v>5</v>
      </c>
      <c r="C13" s="11"/>
    </row>
    <row r="14" spans="1:3" ht="37">
      <c r="A14" s="12" t="s">
        <v>70</v>
      </c>
    </row>
    <row r="15" spans="1:3" ht="19.5">
      <c r="A15" s="4" t="s">
        <v>71</v>
      </c>
    </row>
    <row r="16" spans="1:3" ht="19.5">
      <c r="A16" s="3" t="s">
        <v>6</v>
      </c>
    </row>
    <row r="17" spans="1:1" ht="19.5">
      <c r="A17" s="4" t="s">
        <v>72</v>
      </c>
    </row>
    <row r="18" spans="1:1" ht="19.5">
      <c r="A18" s="4" t="s">
        <v>73</v>
      </c>
    </row>
    <row r="19" spans="1:1" ht="58.5">
      <c r="A19" s="4" t="s">
        <v>535</v>
      </c>
    </row>
    <row r="20" spans="1:1" ht="19.5">
      <c r="A20" s="4" t="s">
        <v>74</v>
      </c>
    </row>
    <row r="21" spans="1:1" ht="39">
      <c r="A21" s="4" t="s">
        <v>75</v>
      </c>
    </row>
    <row r="22" spans="1:1" ht="19.5">
      <c r="A22" s="3" t="s">
        <v>534</v>
      </c>
    </row>
    <row r="23" spans="1:1" ht="19.5">
      <c r="A23" s="3" t="s">
        <v>536</v>
      </c>
    </row>
    <row r="24" spans="1:1" ht="19.5">
      <c r="A24" s="3" t="s">
        <v>65</v>
      </c>
    </row>
    <row r="25" spans="1:1" ht="19.5">
      <c r="A25" s="3" t="s">
        <v>505</v>
      </c>
    </row>
    <row r="26" spans="1:1" ht="19.5">
      <c r="A26" s="3" t="s">
        <v>8</v>
      </c>
    </row>
    <row r="27" spans="1:1" ht="19.5">
      <c r="A27" s="8" t="s">
        <v>9</v>
      </c>
    </row>
    <row r="28" spans="1:1" ht="39">
      <c r="A28" s="4" t="s">
        <v>530</v>
      </c>
    </row>
    <row r="29" spans="1:1" ht="39" customHeight="1">
      <c r="A29" s="4" t="s">
        <v>537</v>
      </c>
    </row>
    <row r="30" spans="1:1" ht="19.5">
      <c r="A30" s="8" t="s">
        <v>10</v>
      </c>
    </row>
    <row r="31" spans="1:1" ht="19.5">
      <c r="A31" s="4" t="s">
        <v>66</v>
      </c>
    </row>
    <row r="32" spans="1:1" ht="19.5">
      <c r="A32" s="4" t="s">
        <v>67</v>
      </c>
    </row>
    <row r="33" spans="1:1" ht="39">
      <c r="A33" s="9" t="s">
        <v>68</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topLeftCell="A7" zoomScaleNormal="100" zoomScaleSheetLayoutView="83" workbookViewId="0">
      <selection activeCell="A12" sqref="A12"/>
    </sheetView>
  </sheetViews>
  <sheetFormatPr defaultRowHeight="17"/>
  <cols>
    <col min="1" max="1" width="93.453125" customWidth="1"/>
  </cols>
  <sheetData>
    <row r="1" spans="1:3" ht="19.5">
      <c r="A1" s="6" t="s">
        <v>834</v>
      </c>
      <c r="B1" s="1" t="s">
        <v>13</v>
      </c>
    </row>
    <row r="2" spans="1:3" ht="19.5">
      <c r="A2" s="45" t="s">
        <v>438</v>
      </c>
    </row>
    <row r="3" spans="1:3" ht="19.5">
      <c r="A3" s="7" t="s">
        <v>386</v>
      </c>
    </row>
    <row r="4" spans="1:3" ht="19.5">
      <c r="A4" s="8" t="s">
        <v>3</v>
      </c>
    </row>
    <row r="5" spans="1:3" ht="19.5">
      <c r="A5" s="195" t="s">
        <v>774</v>
      </c>
    </row>
    <row r="6" spans="1:3" ht="19.5">
      <c r="A6" s="195" t="s">
        <v>835</v>
      </c>
    </row>
    <row r="7" spans="1:3" ht="19.5">
      <c r="A7" s="195" t="s">
        <v>836</v>
      </c>
    </row>
    <row r="8" spans="1:3" ht="19.5">
      <c r="A8" s="195" t="s">
        <v>737</v>
      </c>
    </row>
    <row r="9" spans="1:3" ht="19.5">
      <c r="A9" s="195" t="s">
        <v>837</v>
      </c>
    </row>
    <row r="10" spans="1:3" ht="19.5">
      <c r="A10" s="84" t="s">
        <v>4</v>
      </c>
    </row>
    <row r="11" spans="1:3" ht="19.5">
      <c r="A11" s="85" t="s">
        <v>496</v>
      </c>
    </row>
    <row r="12" spans="1:3" ht="97.5">
      <c r="A12" s="171" t="s">
        <v>755</v>
      </c>
    </row>
    <row r="13" spans="1:3" ht="19.5">
      <c r="A13" s="8" t="s">
        <v>5</v>
      </c>
      <c r="C13" s="11"/>
    </row>
    <row r="14" spans="1:3" ht="37">
      <c r="A14" s="12" t="s">
        <v>387</v>
      </c>
    </row>
    <row r="15" spans="1:3" ht="19.5">
      <c r="A15" s="4" t="s">
        <v>61</v>
      </c>
    </row>
    <row r="16" spans="1:3" ht="19.5">
      <c r="A16" s="3" t="s">
        <v>6</v>
      </c>
    </row>
    <row r="17" spans="1:1" ht="39">
      <c r="A17" s="4" t="s">
        <v>389</v>
      </c>
    </row>
    <row r="18" spans="1:1" ht="19.5">
      <c r="A18" s="3" t="s">
        <v>392</v>
      </c>
    </row>
    <row r="19" spans="1:1" ht="19.5">
      <c r="A19" s="3" t="s">
        <v>388</v>
      </c>
    </row>
    <row r="20" spans="1:1" ht="19.5">
      <c r="A20" s="3" t="s">
        <v>35</v>
      </c>
    </row>
    <row r="21" spans="1:1" ht="19.5">
      <c r="A21" s="3" t="s">
        <v>508</v>
      </c>
    </row>
    <row r="22" spans="1:1" ht="19.5">
      <c r="A22" s="3" t="s">
        <v>8</v>
      </c>
    </row>
    <row r="23" spans="1:1" ht="19.5">
      <c r="A23" s="8" t="s">
        <v>9</v>
      </c>
    </row>
    <row r="24" spans="1:1" ht="39">
      <c r="A24" s="4" t="s">
        <v>539</v>
      </c>
    </row>
    <row r="25" spans="1:1" ht="39">
      <c r="A25" s="4" t="s">
        <v>391</v>
      </c>
    </row>
    <row r="26" spans="1:1" ht="19.5">
      <c r="A26" s="8" t="s">
        <v>10</v>
      </c>
    </row>
    <row r="27" spans="1:1" ht="19.5">
      <c r="A27" s="4" t="s">
        <v>390</v>
      </c>
    </row>
    <row r="28" spans="1:1" ht="19.5">
      <c r="A28" s="4" t="s">
        <v>67</v>
      </c>
    </row>
    <row r="29" spans="1:1" ht="39">
      <c r="A29" s="9" t="s">
        <v>12</v>
      </c>
    </row>
    <row r="30" spans="1:1" ht="20" thickBot="1">
      <c r="A30"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42"/>
  <sheetViews>
    <sheetView topLeftCell="A4" zoomScaleNormal="100" zoomScaleSheetLayoutView="83" workbookViewId="0">
      <selection activeCell="A12" sqref="A12"/>
    </sheetView>
  </sheetViews>
  <sheetFormatPr defaultRowHeight="17"/>
  <cols>
    <col min="1" max="1" width="97.453125" customWidth="1"/>
  </cols>
  <sheetData>
    <row r="1" spans="1:3" ht="19.5">
      <c r="A1" s="6" t="s">
        <v>838</v>
      </c>
      <c r="B1" s="1" t="s">
        <v>13</v>
      </c>
    </row>
    <row r="2" spans="1:3" ht="19.5">
      <c r="A2" s="45" t="s">
        <v>438</v>
      </c>
    </row>
    <row r="3" spans="1:3" ht="19.5">
      <c r="A3" s="7" t="s">
        <v>394</v>
      </c>
    </row>
    <row r="4" spans="1:3" ht="19.5">
      <c r="A4" s="8" t="s">
        <v>3</v>
      </c>
    </row>
    <row r="5" spans="1:3" ht="19.5">
      <c r="A5" s="195" t="s">
        <v>770</v>
      </c>
    </row>
    <row r="6" spans="1:3" ht="19.5">
      <c r="A6" s="87" t="s">
        <v>835</v>
      </c>
    </row>
    <row r="7" spans="1:3" ht="19.5">
      <c r="A7" s="195" t="s">
        <v>836</v>
      </c>
    </row>
    <row r="8" spans="1:3" ht="19.5">
      <c r="A8" s="195" t="s">
        <v>737</v>
      </c>
    </row>
    <row r="9" spans="1:3" ht="19.5">
      <c r="A9" s="195" t="s">
        <v>837</v>
      </c>
    </row>
    <row r="10" spans="1:3" ht="19.5">
      <c r="A10" s="86" t="s">
        <v>4</v>
      </c>
    </row>
    <row r="11" spans="1:3" ht="19.5">
      <c r="A11" s="87" t="s">
        <v>496</v>
      </c>
    </row>
    <row r="12" spans="1:3" ht="97.5">
      <c r="A12" s="171" t="s">
        <v>755</v>
      </c>
    </row>
    <row r="13" spans="1:3" ht="19.5">
      <c r="A13" s="8" t="s">
        <v>5</v>
      </c>
      <c r="C13" s="11"/>
    </row>
    <row r="14" spans="1:3" ht="37">
      <c r="A14" s="12" t="s">
        <v>395</v>
      </c>
    </row>
    <row r="15" spans="1:3" ht="19.5">
      <c r="A15" s="4" t="s">
        <v>61</v>
      </c>
    </row>
    <row r="16" spans="1:3" ht="19.5">
      <c r="A16" s="3" t="s">
        <v>6</v>
      </c>
    </row>
    <row r="17" spans="1:1" ht="19.5">
      <c r="A17" s="42" t="s">
        <v>400</v>
      </c>
    </row>
    <row r="18" spans="1:1" ht="19.5">
      <c r="A18" s="42" t="s">
        <v>401</v>
      </c>
    </row>
    <row r="19" spans="1:1" ht="58.5">
      <c r="A19" s="42" t="s">
        <v>402</v>
      </c>
    </row>
    <row r="20" spans="1:1" ht="39">
      <c r="A20" s="42" t="s">
        <v>404</v>
      </c>
    </row>
    <row r="21" spans="1:1" ht="39">
      <c r="A21" s="42" t="s">
        <v>405</v>
      </c>
    </row>
    <row r="22" spans="1:1" ht="39">
      <c r="A22" s="42" t="s">
        <v>406</v>
      </c>
    </row>
    <row r="23" spans="1:1" ht="39">
      <c r="A23" s="42" t="s">
        <v>407</v>
      </c>
    </row>
    <row r="24" spans="1:1" ht="39">
      <c r="A24" s="42" t="s">
        <v>408</v>
      </c>
    </row>
    <row r="25" spans="1:1" ht="39">
      <c r="A25" s="42" t="s">
        <v>409</v>
      </c>
    </row>
    <row r="26" spans="1:1" ht="117">
      <c r="A26" s="42" t="s">
        <v>403</v>
      </c>
    </row>
    <row r="27" spans="1:1" ht="19.5">
      <c r="A27" s="3" t="s">
        <v>411</v>
      </c>
    </row>
    <row r="28" spans="1:1" ht="19.5">
      <c r="A28" s="3" t="s">
        <v>398</v>
      </c>
    </row>
    <row r="29" spans="1:1" ht="19.5">
      <c r="A29" s="3" t="s">
        <v>397</v>
      </c>
    </row>
    <row r="30" spans="1:1" ht="19.5">
      <c r="A30" s="3" t="s">
        <v>396</v>
      </c>
    </row>
    <row r="31" spans="1:1" ht="19.5">
      <c r="A31" s="3" t="s">
        <v>399</v>
      </c>
    </row>
    <row r="32" spans="1:1" ht="19.5">
      <c r="A32" s="3" t="s">
        <v>35</v>
      </c>
    </row>
    <row r="33" spans="1:1" ht="19.5">
      <c r="A33" s="3" t="s">
        <v>540</v>
      </c>
    </row>
    <row r="34" spans="1:1" ht="19.5">
      <c r="A34" s="3" t="s">
        <v>8</v>
      </c>
    </row>
    <row r="35" spans="1:1" ht="19.5">
      <c r="A35" s="8" t="s">
        <v>9</v>
      </c>
    </row>
    <row r="36" spans="1:1" ht="39">
      <c r="A36" s="4" t="s">
        <v>541</v>
      </c>
    </row>
    <row r="37" spans="1:1" ht="39">
      <c r="A37" s="4" t="s">
        <v>391</v>
      </c>
    </row>
    <row r="38" spans="1:1" ht="19.5">
      <c r="A38" s="8" t="s">
        <v>10</v>
      </c>
    </row>
    <row r="39" spans="1:1" ht="19.5">
      <c r="A39" s="4" t="s">
        <v>373</v>
      </c>
    </row>
    <row r="40" spans="1:1" ht="19.5">
      <c r="A40" s="4" t="s">
        <v>67</v>
      </c>
    </row>
    <row r="41" spans="1:1" ht="39">
      <c r="A41" s="9" t="s">
        <v>12</v>
      </c>
    </row>
    <row r="42" spans="1:1" ht="20" thickBot="1">
      <c r="A42"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topLeftCell="A4" zoomScaleNormal="100" zoomScaleSheetLayoutView="83" workbookViewId="0">
      <selection activeCell="A12" sqref="A12"/>
    </sheetView>
  </sheetViews>
  <sheetFormatPr defaultRowHeight="17"/>
  <cols>
    <col min="1" max="1" width="93.453125" customWidth="1"/>
  </cols>
  <sheetData>
    <row r="1" spans="1:3" ht="19.5">
      <c r="A1" s="6" t="s">
        <v>839</v>
      </c>
      <c r="B1" s="1" t="s">
        <v>13</v>
      </c>
    </row>
    <row r="2" spans="1:3" ht="19.5">
      <c r="A2" s="45" t="s">
        <v>438</v>
      </c>
    </row>
    <row r="3" spans="1:3" ht="19.5">
      <c r="A3" s="7" t="s">
        <v>414</v>
      </c>
    </row>
    <row r="4" spans="1:3" ht="19.5">
      <c r="A4" s="8" t="s">
        <v>3</v>
      </c>
    </row>
    <row r="5" spans="1:3" ht="19.5">
      <c r="A5" s="195" t="s">
        <v>774</v>
      </c>
    </row>
    <row r="6" spans="1:3" ht="19.5">
      <c r="A6" s="89" t="s">
        <v>840</v>
      </c>
    </row>
    <row r="7" spans="1:3" ht="19.5">
      <c r="A7" s="195" t="s">
        <v>836</v>
      </c>
    </row>
    <row r="8" spans="1:3" ht="19.5">
      <c r="A8" s="195" t="s">
        <v>737</v>
      </c>
    </row>
    <row r="9" spans="1:3" ht="19.5">
      <c r="A9" s="195" t="s">
        <v>837</v>
      </c>
    </row>
    <row r="10" spans="1:3" ht="19.5">
      <c r="A10" s="88" t="s">
        <v>4</v>
      </c>
    </row>
    <row r="11" spans="1:3" ht="19.5">
      <c r="A11" s="89" t="s">
        <v>496</v>
      </c>
    </row>
    <row r="12" spans="1:3" ht="97.5">
      <c r="A12" s="171" t="s">
        <v>755</v>
      </c>
    </row>
    <row r="13" spans="1:3" ht="19.5">
      <c r="A13" s="8" t="s">
        <v>5</v>
      </c>
      <c r="C13" s="11"/>
    </row>
    <row r="14" spans="1:3" ht="18.5">
      <c r="A14" s="12" t="s">
        <v>415</v>
      </c>
    </row>
    <row r="15" spans="1:3" ht="19.5">
      <c r="A15" s="4" t="s">
        <v>61</v>
      </c>
    </row>
    <row r="16" spans="1:3" ht="19.5">
      <c r="A16" s="3" t="s">
        <v>6</v>
      </c>
    </row>
    <row r="17" spans="1:1" ht="19.5">
      <c r="A17" s="4" t="s">
        <v>417</v>
      </c>
    </row>
    <row r="18" spans="1:1" ht="19.5">
      <c r="A18" s="3" t="s">
        <v>410</v>
      </c>
    </row>
    <row r="19" spans="1:1" ht="58.5">
      <c r="A19" s="4" t="s">
        <v>416</v>
      </c>
    </row>
    <row r="20" spans="1:1" ht="19.5">
      <c r="A20" s="3" t="s">
        <v>35</v>
      </c>
    </row>
    <row r="21" spans="1:1" ht="19.5">
      <c r="A21" s="3" t="s">
        <v>508</v>
      </c>
    </row>
    <row r="22" spans="1:1" ht="19.5">
      <c r="A22" s="3" t="s">
        <v>412</v>
      </c>
    </row>
    <row r="23" spans="1:1" ht="19.5">
      <c r="A23" s="8" t="s">
        <v>9</v>
      </c>
    </row>
    <row r="24" spans="1:1" ht="39">
      <c r="A24" s="4" t="s">
        <v>539</v>
      </c>
    </row>
    <row r="25" spans="1:1" ht="39">
      <c r="A25" s="4" t="s">
        <v>391</v>
      </c>
    </row>
    <row r="26" spans="1:1" ht="19.5">
      <c r="A26" s="8" t="s">
        <v>10</v>
      </c>
    </row>
    <row r="27" spans="1:1" ht="19.5">
      <c r="A27" s="4" t="s">
        <v>418</v>
      </c>
    </row>
    <row r="28" spans="1:1" ht="19.5">
      <c r="A28" s="4" t="s">
        <v>67</v>
      </c>
    </row>
    <row r="29" spans="1:1" ht="39">
      <c r="A29" s="9" t="s">
        <v>12</v>
      </c>
    </row>
    <row r="30" spans="1:1" ht="20" thickBot="1">
      <c r="A30"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topLeftCell="A7" zoomScaleNormal="100" zoomScaleSheetLayoutView="83" workbookViewId="0">
      <selection activeCell="A12" sqref="A12"/>
    </sheetView>
  </sheetViews>
  <sheetFormatPr defaultRowHeight="17"/>
  <cols>
    <col min="1" max="1" width="93.453125" customWidth="1"/>
  </cols>
  <sheetData>
    <row r="1" spans="1:3" ht="19.5">
      <c r="A1" s="6" t="s">
        <v>841</v>
      </c>
      <c r="B1" s="1" t="s">
        <v>13</v>
      </c>
    </row>
    <row r="2" spans="1:3" ht="19.5">
      <c r="A2" s="45" t="s">
        <v>438</v>
      </c>
    </row>
    <row r="3" spans="1:3" ht="19.5">
      <c r="A3" s="7" t="s">
        <v>421</v>
      </c>
    </row>
    <row r="4" spans="1:3" ht="19.5">
      <c r="A4" s="8" t="s">
        <v>3</v>
      </c>
    </row>
    <row r="5" spans="1:3" ht="19.5">
      <c r="A5" s="195" t="s">
        <v>774</v>
      </c>
    </row>
    <row r="6" spans="1:3" ht="19.5">
      <c r="A6" s="91" t="s">
        <v>832</v>
      </c>
    </row>
    <row r="7" spans="1:3" ht="19.5">
      <c r="A7" s="195" t="s">
        <v>836</v>
      </c>
    </row>
    <row r="8" spans="1:3" ht="19.5">
      <c r="A8" s="195" t="s">
        <v>737</v>
      </c>
    </row>
    <row r="9" spans="1:3" ht="19.5">
      <c r="A9" s="195" t="s">
        <v>837</v>
      </c>
    </row>
    <row r="10" spans="1:3" ht="19.5">
      <c r="A10" s="90" t="s">
        <v>4</v>
      </c>
    </row>
    <row r="11" spans="1:3" ht="19.5">
      <c r="A11" s="91" t="s">
        <v>496</v>
      </c>
    </row>
    <row r="12" spans="1:3" ht="97.5">
      <c r="A12" s="171" t="s">
        <v>755</v>
      </c>
    </row>
    <row r="13" spans="1:3" ht="19.5">
      <c r="A13" s="8" t="s">
        <v>5</v>
      </c>
      <c r="C13" s="11"/>
    </row>
    <row r="14" spans="1:3" ht="37">
      <c r="A14" s="12" t="s">
        <v>422</v>
      </c>
    </row>
    <row r="15" spans="1:3" ht="19.5">
      <c r="A15" s="4" t="s">
        <v>61</v>
      </c>
    </row>
    <row r="16" spans="1:3" ht="19.5">
      <c r="A16" s="3" t="s">
        <v>6</v>
      </c>
    </row>
    <row r="17" spans="1:1" ht="39">
      <c r="A17" s="4" t="s">
        <v>427</v>
      </c>
    </row>
    <row r="18" spans="1:1" ht="39">
      <c r="A18" s="4" t="s">
        <v>428</v>
      </c>
    </row>
    <row r="19" spans="1:1" ht="78">
      <c r="A19" s="4" t="s">
        <v>429</v>
      </c>
    </row>
    <row r="20" spans="1:1" ht="58.5">
      <c r="A20" s="4" t="s">
        <v>430</v>
      </c>
    </row>
    <row r="21" spans="1:1" ht="19.5">
      <c r="A21" s="3" t="s">
        <v>392</v>
      </c>
    </row>
    <row r="22" spans="1:1" ht="19.5">
      <c r="A22" s="3" t="s">
        <v>398</v>
      </c>
    </row>
    <row r="23" spans="1:1" ht="39">
      <c r="A23" s="4" t="s">
        <v>423</v>
      </c>
    </row>
    <row r="24" spans="1:1" ht="19.5">
      <c r="A24" s="4" t="s">
        <v>424</v>
      </c>
    </row>
    <row r="25" spans="1:1" ht="39">
      <c r="A25" s="4" t="s">
        <v>425</v>
      </c>
    </row>
    <row r="26" spans="1:1" ht="39">
      <c r="A26" s="4" t="s">
        <v>426</v>
      </c>
    </row>
    <row r="27" spans="1:1" ht="19.5">
      <c r="A27" s="3" t="s">
        <v>35</v>
      </c>
    </row>
    <row r="28" spans="1:1" ht="19.5">
      <c r="A28" s="3" t="s">
        <v>542</v>
      </c>
    </row>
    <row r="29" spans="1:1" ht="19.5">
      <c r="A29" s="3" t="s">
        <v>8</v>
      </c>
    </row>
    <row r="30" spans="1:1" ht="19.5">
      <c r="A30" s="8" t="s">
        <v>9</v>
      </c>
    </row>
    <row r="31" spans="1:1" ht="39">
      <c r="A31" s="4" t="s">
        <v>541</v>
      </c>
    </row>
    <row r="32" spans="1:1" ht="39">
      <c r="A32" s="4" t="s">
        <v>391</v>
      </c>
    </row>
    <row r="33" spans="1:1" ht="19.5">
      <c r="A33" s="8" t="s">
        <v>10</v>
      </c>
    </row>
    <row r="34" spans="1:1" ht="19.5">
      <c r="A34" s="4" t="s">
        <v>373</v>
      </c>
    </row>
    <row r="35" spans="1:1" ht="19.5">
      <c r="A35" s="4" t="s">
        <v>67</v>
      </c>
    </row>
    <row r="36" spans="1:1" ht="39">
      <c r="A36" s="9" t="s">
        <v>12</v>
      </c>
    </row>
    <row r="37" spans="1:1" ht="20" thickBot="1">
      <c r="A37"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topLeftCell="A4" zoomScaleNormal="100" workbookViewId="0">
      <selection activeCell="A12" sqref="A12"/>
    </sheetView>
  </sheetViews>
  <sheetFormatPr defaultRowHeight="17"/>
  <cols>
    <col min="1" max="1" width="93.453125" customWidth="1"/>
  </cols>
  <sheetData>
    <row r="1" spans="1:3" ht="19.5">
      <c r="A1" s="6" t="s">
        <v>842</v>
      </c>
      <c r="B1" s="1" t="s">
        <v>13</v>
      </c>
    </row>
    <row r="2" spans="1:3" ht="19.5">
      <c r="A2" s="7" t="s">
        <v>188</v>
      </c>
    </row>
    <row r="3" spans="1:3" ht="19.5">
      <c r="A3" s="7" t="s">
        <v>92</v>
      </c>
    </row>
    <row r="4" spans="1:3" ht="19.5">
      <c r="A4" s="8" t="s">
        <v>3</v>
      </c>
    </row>
    <row r="5" spans="1:3" ht="19.5">
      <c r="A5" s="195" t="s">
        <v>774</v>
      </c>
    </row>
    <row r="6" spans="1:3" ht="19.5">
      <c r="A6" s="195" t="s">
        <v>843</v>
      </c>
    </row>
    <row r="7" spans="1:3" ht="19.5">
      <c r="A7" s="195" t="s">
        <v>844</v>
      </c>
    </row>
    <row r="8" spans="1:3" ht="19.5">
      <c r="A8" s="195" t="s">
        <v>737</v>
      </c>
    </row>
    <row r="9" spans="1:3" ht="19.5">
      <c r="A9" s="195" t="s">
        <v>845</v>
      </c>
    </row>
    <row r="10" spans="1:3" ht="19.5">
      <c r="A10" s="196" t="s">
        <v>4</v>
      </c>
    </row>
    <row r="11" spans="1:3" ht="19.5">
      <c r="A11" s="92" t="s">
        <v>496</v>
      </c>
    </row>
    <row r="12" spans="1:3" ht="97.5">
      <c r="A12" s="171" t="s">
        <v>755</v>
      </c>
    </row>
    <row r="13" spans="1:3" ht="19.5">
      <c r="A13" s="8" t="s">
        <v>5</v>
      </c>
      <c r="C13" s="11"/>
    </row>
    <row r="14" spans="1:3" ht="37">
      <c r="A14" s="12" t="s">
        <v>548</v>
      </c>
    </row>
    <row r="15" spans="1:3" ht="39">
      <c r="A15" s="4" t="s">
        <v>93</v>
      </c>
    </row>
    <row r="16" spans="1:3" ht="19.5">
      <c r="A16" s="3" t="s">
        <v>6</v>
      </c>
    </row>
    <row r="17" spans="1:1" ht="39">
      <c r="A17" s="4" t="s">
        <v>94</v>
      </c>
    </row>
    <row r="18" spans="1:1" ht="39">
      <c r="A18" s="4" t="s">
        <v>95</v>
      </c>
    </row>
    <row r="19" spans="1:1" ht="19.5">
      <c r="A19" s="4" t="s">
        <v>96</v>
      </c>
    </row>
    <row r="20" spans="1:1" ht="19.5">
      <c r="A20" s="4" t="s">
        <v>97</v>
      </c>
    </row>
    <row r="21" spans="1:1" ht="19.5">
      <c r="A21" s="4" t="s">
        <v>98</v>
      </c>
    </row>
    <row r="22" spans="1:1" ht="19.5">
      <c r="A22" s="4" t="s">
        <v>99</v>
      </c>
    </row>
    <row r="23" spans="1:1" ht="19.5">
      <c r="A23" s="4" t="s">
        <v>100</v>
      </c>
    </row>
    <row r="24" spans="1:1" ht="19.5">
      <c r="A24" s="4" t="s">
        <v>101</v>
      </c>
    </row>
    <row r="25" spans="1:1" ht="19.5">
      <c r="A25" s="4" t="s">
        <v>102</v>
      </c>
    </row>
    <row r="26" spans="1:1" ht="19.5">
      <c r="A26" s="4" t="s">
        <v>544</v>
      </c>
    </row>
    <row r="27" spans="1:1" ht="19.5">
      <c r="A27" s="4" t="s">
        <v>545</v>
      </c>
    </row>
    <row r="28" spans="1:1" ht="19.5">
      <c r="A28" s="4" t="s">
        <v>546</v>
      </c>
    </row>
    <row r="29" spans="1:1" ht="19.5">
      <c r="A29" s="3" t="s">
        <v>543</v>
      </c>
    </row>
    <row r="30" spans="1:1" ht="39">
      <c r="A30" s="4" t="s">
        <v>547</v>
      </c>
    </row>
    <row r="31" spans="1:1" ht="19.5">
      <c r="A31" s="3" t="s">
        <v>65</v>
      </c>
    </row>
    <row r="32" spans="1:1" ht="19.5">
      <c r="A32" s="3" t="s">
        <v>551</v>
      </c>
    </row>
    <row r="33" spans="1:1" ht="19.5">
      <c r="A33" s="3" t="s">
        <v>8</v>
      </c>
    </row>
    <row r="34" spans="1:1" ht="19.5">
      <c r="A34" s="8" t="s">
        <v>9</v>
      </c>
    </row>
    <row r="35" spans="1:1" ht="39">
      <c r="A35" s="4" t="s">
        <v>552</v>
      </c>
    </row>
    <row r="36" spans="1:1" ht="39" customHeight="1">
      <c r="A36" s="4" t="s">
        <v>538</v>
      </c>
    </row>
    <row r="37" spans="1:1" ht="19.5">
      <c r="A37" s="8" t="s">
        <v>10</v>
      </c>
    </row>
    <row r="38" spans="1:1" ht="19.5">
      <c r="A38" s="4" t="s">
        <v>66</v>
      </c>
    </row>
    <row r="39" spans="1:1" ht="19.5">
      <c r="A39" s="4" t="s">
        <v>87</v>
      </c>
    </row>
    <row r="40" spans="1:1" ht="39">
      <c r="A40" s="9" t="s">
        <v>68</v>
      </c>
    </row>
    <row r="41" spans="1:1" ht="20" thickBot="1">
      <c r="A41"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topLeftCell="A4" workbookViewId="0">
      <selection activeCell="A12" sqref="A12"/>
    </sheetView>
  </sheetViews>
  <sheetFormatPr defaultRowHeight="17"/>
  <cols>
    <col min="1" max="1" width="93.453125" customWidth="1"/>
  </cols>
  <sheetData>
    <row r="1" spans="1:3" ht="19.5">
      <c r="A1" s="6" t="s">
        <v>846</v>
      </c>
      <c r="B1" s="1" t="s">
        <v>51</v>
      </c>
    </row>
    <row r="2" spans="1:3" ht="19.5">
      <c r="A2" s="7" t="s">
        <v>188</v>
      </c>
    </row>
    <row r="3" spans="1:3" ht="19.5">
      <c r="A3" s="7" t="s">
        <v>103</v>
      </c>
    </row>
    <row r="4" spans="1:3" ht="19.5">
      <c r="A4" s="8" t="s">
        <v>3</v>
      </c>
    </row>
    <row r="5" spans="1:3" ht="19.5">
      <c r="A5" s="195" t="s">
        <v>774</v>
      </c>
    </row>
    <row r="6" spans="1:3" ht="19.5">
      <c r="A6" s="94" t="s">
        <v>804</v>
      </c>
    </row>
    <row r="7" spans="1:3" ht="19.5">
      <c r="A7" s="195" t="s">
        <v>844</v>
      </c>
    </row>
    <row r="8" spans="1:3" ht="19.5">
      <c r="A8" s="195" t="s">
        <v>737</v>
      </c>
    </row>
    <row r="9" spans="1:3" ht="19.5">
      <c r="A9" s="195" t="s">
        <v>845</v>
      </c>
    </row>
    <row r="10" spans="1:3" ht="19.5">
      <c r="A10" s="93" t="s">
        <v>4</v>
      </c>
    </row>
    <row r="11" spans="1:3" ht="19.5">
      <c r="A11" s="94" t="s">
        <v>496</v>
      </c>
    </row>
    <row r="12" spans="1:3" ht="97.5">
      <c r="A12" s="171" t="s">
        <v>755</v>
      </c>
    </row>
    <row r="13" spans="1:3" ht="19.5">
      <c r="A13" s="8" t="s">
        <v>5</v>
      </c>
      <c r="C13" s="11"/>
    </row>
    <row r="14" spans="1:3" ht="37">
      <c r="A14" s="12" t="s">
        <v>549</v>
      </c>
    </row>
    <row r="15" spans="1:3" ht="39">
      <c r="A15" s="4" t="s">
        <v>93</v>
      </c>
    </row>
    <row r="16" spans="1:3" ht="19.5">
      <c r="A16" s="3" t="s">
        <v>6</v>
      </c>
    </row>
    <row r="17" spans="1:1" ht="58.5">
      <c r="A17" s="4" t="s">
        <v>104</v>
      </c>
    </row>
    <row r="18" spans="1:1" ht="39">
      <c r="A18" s="4" t="s">
        <v>105</v>
      </c>
    </row>
    <row r="19" spans="1:1" ht="19.5">
      <c r="A19" s="4" t="s">
        <v>106</v>
      </c>
    </row>
    <row r="20" spans="1:1" ht="58.5">
      <c r="A20" s="4" t="s">
        <v>553</v>
      </c>
    </row>
    <row r="21" spans="1:1" ht="19.5">
      <c r="A21" s="3" t="s">
        <v>554</v>
      </c>
    </row>
    <row r="22" spans="1:1" ht="58.5">
      <c r="A22" s="4" t="s">
        <v>555</v>
      </c>
    </row>
    <row r="23" spans="1:1" ht="19.5">
      <c r="A23" s="3" t="s">
        <v>107</v>
      </c>
    </row>
    <row r="24" spans="1:1" ht="19.5">
      <c r="A24" s="3" t="s">
        <v>551</v>
      </c>
    </row>
    <row r="25" spans="1:1" ht="19.5">
      <c r="A25" s="3" t="s">
        <v>8</v>
      </c>
    </row>
    <row r="26" spans="1:1" ht="19.5">
      <c r="A26" s="8" t="s">
        <v>9</v>
      </c>
    </row>
    <row r="27" spans="1:1" ht="39">
      <c r="A27" s="4" t="s">
        <v>556</v>
      </c>
    </row>
    <row r="28" spans="1:1" ht="39" customHeight="1">
      <c r="A28" s="4" t="s">
        <v>557</v>
      </c>
    </row>
    <row r="29" spans="1:1" ht="19.5">
      <c r="A29" s="8" t="s">
        <v>10</v>
      </c>
    </row>
    <row r="30" spans="1:1" ht="19.5">
      <c r="A30" s="4" t="s">
        <v>108</v>
      </c>
    </row>
    <row r="31" spans="1:1" ht="19.5">
      <c r="A31" s="4" t="s">
        <v>109</v>
      </c>
    </row>
    <row r="32" spans="1:1" ht="39">
      <c r="A32" s="9" t="s">
        <v>110</v>
      </c>
    </row>
    <row r="33" spans="1:1" ht="20" thickBot="1">
      <c r="A33" s="10" t="s">
        <v>11</v>
      </c>
    </row>
  </sheetData>
  <phoneticPr fontId="12" type="noConversion"/>
  <hyperlinks>
    <hyperlink ref="B1" location="預告統計資料發布時間表!A1" display="回發布時間表"/>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56"/>
  <sheetViews>
    <sheetView zoomScale="85" zoomScaleNormal="85" workbookViewId="0">
      <selection activeCell="A5" sqref="A5"/>
    </sheetView>
  </sheetViews>
  <sheetFormatPr defaultRowHeight="17"/>
  <cols>
    <col min="1" max="1" width="93.453125" customWidth="1"/>
  </cols>
  <sheetData>
    <row r="1" spans="1:3" ht="19.5">
      <c r="A1" s="6" t="s">
        <v>757</v>
      </c>
      <c r="B1" s="1" t="s">
        <v>21</v>
      </c>
    </row>
    <row r="2" spans="1:3" ht="19.5">
      <c r="A2" s="7" t="s">
        <v>187</v>
      </c>
    </row>
    <row r="3" spans="1:3" ht="19.5">
      <c r="A3" s="7" t="s">
        <v>24</v>
      </c>
    </row>
    <row r="4" spans="1:3" ht="19.5">
      <c r="A4" s="8" t="s">
        <v>3</v>
      </c>
    </row>
    <row r="5" spans="1:3" ht="19.5">
      <c r="A5" s="118" t="s">
        <v>758</v>
      </c>
    </row>
    <row r="6" spans="1:3" ht="19.5">
      <c r="A6" s="3" t="s">
        <v>748</v>
      </c>
    </row>
    <row r="7" spans="1:3" ht="19.5">
      <c r="A7" s="118" t="s">
        <v>749</v>
      </c>
    </row>
    <row r="8" spans="1:3" ht="19.5">
      <c r="A8" s="118" t="s">
        <v>738</v>
      </c>
    </row>
    <row r="9" spans="1:3" ht="19.5">
      <c r="A9" s="118" t="s">
        <v>751</v>
      </c>
    </row>
    <row r="10" spans="1:3" ht="19.5">
      <c r="A10" s="8" t="s">
        <v>4</v>
      </c>
    </row>
    <row r="11" spans="1:3" ht="19.5">
      <c r="A11" s="3" t="s">
        <v>22</v>
      </c>
    </row>
    <row r="12" spans="1:3" ht="97.5">
      <c r="A12" s="171" t="s">
        <v>755</v>
      </c>
    </row>
    <row r="13" spans="1:3" ht="19.5">
      <c r="A13" s="8" t="s">
        <v>5</v>
      </c>
      <c r="C13" s="5"/>
    </row>
    <row r="14" spans="1:3" ht="39">
      <c r="A14" s="4" t="s">
        <v>25</v>
      </c>
    </row>
    <row r="15" spans="1:3" ht="19.5">
      <c r="A15" s="4" t="s">
        <v>26</v>
      </c>
    </row>
    <row r="16" spans="1:3" ht="19.5">
      <c r="A16" s="3" t="s">
        <v>6</v>
      </c>
    </row>
    <row r="17" spans="1:1" ht="97.5">
      <c r="A17" s="4" t="s">
        <v>122</v>
      </c>
    </row>
    <row r="18" spans="1:1" ht="97.5">
      <c r="A18" s="4" t="s">
        <v>123</v>
      </c>
    </row>
    <row r="19" spans="1:1" ht="19.5">
      <c r="A19" s="4" t="s">
        <v>124</v>
      </c>
    </row>
    <row r="20" spans="1:1" ht="39">
      <c r="A20" s="4" t="s">
        <v>125</v>
      </c>
    </row>
    <row r="21" spans="1:1" ht="39">
      <c r="A21" s="4" t="s">
        <v>126</v>
      </c>
    </row>
    <row r="22" spans="1:1" ht="39">
      <c r="A22" s="4" t="s">
        <v>127</v>
      </c>
    </row>
    <row r="23" spans="1:1" ht="78">
      <c r="A23" s="4" t="s">
        <v>128</v>
      </c>
    </row>
    <row r="24" spans="1:1" ht="19.5">
      <c r="A24" s="4" t="s">
        <v>129</v>
      </c>
    </row>
    <row r="25" spans="1:1" ht="19.5">
      <c r="A25" s="4" t="s">
        <v>130</v>
      </c>
    </row>
    <row r="26" spans="1:1" ht="19.5">
      <c r="A26" s="4" t="s">
        <v>131</v>
      </c>
    </row>
    <row r="27" spans="1:1" ht="39">
      <c r="A27" s="4" t="s">
        <v>132</v>
      </c>
    </row>
    <row r="28" spans="1:1" ht="117">
      <c r="A28" s="4" t="s">
        <v>133</v>
      </c>
    </row>
    <row r="29" spans="1:1" ht="58.5">
      <c r="A29" s="4" t="s">
        <v>134</v>
      </c>
    </row>
    <row r="30" spans="1:1" ht="39">
      <c r="A30" s="4" t="s">
        <v>135</v>
      </c>
    </row>
    <row r="31" spans="1:1" ht="19.5">
      <c r="A31" s="4" t="s">
        <v>136</v>
      </c>
    </row>
    <row r="32" spans="1:1" ht="19.5">
      <c r="A32" s="4" t="s">
        <v>137</v>
      </c>
    </row>
    <row r="33" spans="1:1" ht="58.5">
      <c r="A33" s="4" t="s">
        <v>138</v>
      </c>
    </row>
    <row r="34" spans="1:1" ht="97.5">
      <c r="A34" s="4" t="s">
        <v>139</v>
      </c>
    </row>
    <row r="35" spans="1:1" ht="58.5">
      <c r="A35" s="4" t="s">
        <v>140</v>
      </c>
    </row>
    <row r="36" spans="1:1" ht="19.5">
      <c r="A36" s="4" t="s">
        <v>141</v>
      </c>
    </row>
    <row r="37" spans="1:1" ht="58.5">
      <c r="A37" s="4" t="s">
        <v>142</v>
      </c>
    </row>
    <row r="38" spans="1:1" ht="39">
      <c r="A38" s="4" t="s">
        <v>143</v>
      </c>
    </row>
    <row r="39" spans="1:1" ht="19.5">
      <c r="A39" s="4" t="s">
        <v>144</v>
      </c>
    </row>
    <row r="40" spans="1:1" ht="58.5">
      <c r="A40" s="4" t="s">
        <v>145</v>
      </c>
    </row>
    <row r="41" spans="1:1" ht="19.5">
      <c r="A41" s="4" t="s">
        <v>146</v>
      </c>
    </row>
    <row r="42" spans="1:1" ht="58.5">
      <c r="A42" s="4" t="s">
        <v>147</v>
      </c>
    </row>
    <row r="43" spans="1:1" ht="58.5">
      <c r="A43" s="4" t="s">
        <v>486</v>
      </c>
    </row>
    <row r="44" spans="1:1" ht="19.5">
      <c r="A44" s="3" t="s">
        <v>27</v>
      </c>
    </row>
    <row r="45" spans="1:1" ht="19.5">
      <c r="A45" s="118" t="s">
        <v>28</v>
      </c>
    </row>
    <row r="46" spans="1:1" ht="19.5">
      <c r="A46" s="118" t="s">
        <v>29</v>
      </c>
    </row>
    <row r="47" spans="1:1" ht="19.5">
      <c r="A47" s="118" t="s">
        <v>487</v>
      </c>
    </row>
    <row r="48" spans="1:1" ht="19.5">
      <c r="A48" s="118" t="s">
        <v>8</v>
      </c>
    </row>
    <row r="49" spans="1:1" ht="19.5">
      <c r="A49" s="61" t="s">
        <v>9</v>
      </c>
    </row>
    <row r="50" spans="1:1" ht="39">
      <c r="A50" s="171" t="s">
        <v>668</v>
      </c>
    </row>
    <row r="51" spans="1:1" ht="39">
      <c r="A51" s="171" t="s">
        <v>30</v>
      </c>
    </row>
    <row r="52" spans="1:1" ht="19.5">
      <c r="A52" s="61" t="s">
        <v>10</v>
      </c>
    </row>
    <row r="53" spans="1:1" ht="19.5">
      <c r="A53" s="171" t="s">
        <v>669</v>
      </c>
    </row>
    <row r="54" spans="1:1" ht="19.5">
      <c r="A54" s="171" t="s">
        <v>37</v>
      </c>
    </row>
    <row r="55" spans="1:1" ht="39">
      <c r="A55" s="59" t="s">
        <v>12</v>
      </c>
    </row>
    <row r="56" spans="1:1" ht="20" thickBot="1">
      <c r="A56"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topLeftCell="A7" workbookViewId="0">
      <selection activeCell="A12" sqref="A12"/>
    </sheetView>
  </sheetViews>
  <sheetFormatPr defaultRowHeight="17"/>
  <cols>
    <col min="1" max="1" width="93.453125" customWidth="1"/>
  </cols>
  <sheetData>
    <row r="1" spans="1:3" ht="19.5">
      <c r="A1" s="6" t="s">
        <v>847</v>
      </c>
      <c r="B1" s="1" t="s">
        <v>51</v>
      </c>
    </row>
    <row r="2" spans="1:3" ht="19.5">
      <c r="A2" s="7" t="s">
        <v>188</v>
      </c>
    </row>
    <row r="3" spans="1:3" ht="19.5">
      <c r="A3" s="7" t="s">
        <v>111</v>
      </c>
    </row>
    <row r="4" spans="1:3" ht="19.5">
      <c r="A4" s="8" t="s">
        <v>3</v>
      </c>
    </row>
    <row r="5" spans="1:3" ht="19.5">
      <c r="A5" s="195" t="s">
        <v>774</v>
      </c>
    </row>
    <row r="6" spans="1:3" ht="19.5">
      <c r="A6" s="96" t="s">
        <v>848</v>
      </c>
    </row>
    <row r="7" spans="1:3" ht="19.5">
      <c r="A7" s="195" t="s">
        <v>844</v>
      </c>
    </row>
    <row r="8" spans="1:3" ht="19.5">
      <c r="A8" s="195" t="s">
        <v>737</v>
      </c>
    </row>
    <row r="9" spans="1:3" ht="19.5">
      <c r="A9" s="195" t="s">
        <v>845</v>
      </c>
    </row>
    <row r="10" spans="1:3" ht="19.5">
      <c r="A10" s="95" t="s">
        <v>4</v>
      </c>
    </row>
    <row r="11" spans="1:3" ht="19.5">
      <c r="A11" s="96" t="s">
        <v>496</v>
      </c>
    </row>
    <row r="12" spans="1:3" ht="97.5">
      <c r="A12" s="171" t="s">
        <v>755</v>
      </c>
    </row>
    <row r="13" spans="1:3" ht="19.5">
      <c r="A13" s="8" t="s">
        <v>5</v>
      </c>
      <c r="C13" s="11"/>
    </row>
    <row r="14" spans="1:3" ht="18.5">
      <c r="A14" s="119" t="s">
        <v>558</v>
      </c>
    </row>
    <row r="15" spans="1:3" ht="39">
      <c r="A15" s="120" t="s">
        <v>559</v>
      </c>
    </row>
    <row r="16" spans="1:3" ht="19.5">
      <c r="A16" s="118" t="s">
        <v>6</v>
      </c>
    </row>
    <row r="17" spans="1:1" ht="19.5">
      <c r="A17" s="120" t="s">
        <v>112</v>
      </c>
    </row>
    <row r="18" spans="1:1" ht="58.5">
      <c r="A18" s="120" t="s">
        <v>113</v>
      </c>
    </row>
    <row r="19" spans="1:1" ht="19.5">
      <c r="A19" s="120" t="s">
        <v>114</v>
      </c>
    </row>
    <row r="20" spans="1:1" ht="19.5">
      <c r="A20" s="120" t="s">
        <v>560</v>
      </c>
    </row>
    <row r="21" spans="1:1" ht="39">
      <c r="A21" s="120" t="s">
        <v>561</v>
      </c>
    </row>
    <row r="22" spans="1:1" ht="19.5">
      <c r="A22" s="118" t="s">
        <v>569</v>
      </c>
    </row>
    <row r="23" spans="1:1" ht="97.5">
      <c r="A23" s="120" t="s">
        <v>562</v>
      </c>
    </row>
    <row r="24" spans="1:1" ht="19.5">
      <c r="A24" s="118" t="s">
        <v>563</v>
      </c>
    </row>
    <row r="25" spans="1:1" ht="19.5">
      <c r="A25" s="118" t="s">
        <v>550</v>
      </c>
    </row>
    <row r="26" spans="1:1" ht="19.5">
      <c r="A26" s="118" t="s">
        <v>8</v>
      </c>
    </row>
    <row r="27" spans="1:1" ht="39" customHeight="1">
      <c r="A27" s="61" t="s">
        <v>9</v>
      </c>
    </row>
    <row r="28" spans="1:1" ht="39">
      <c r="A28" s="120" t="s">
        <v>568</v>
      </c>
    </row>
    <row r="29" spans="1:1" ht="39">
      <c r="A29" s="120" t="s">
        <v>567</v>
      </c>
    </row>
    <row r="30" spans="1:1" ht="19.5">
      <c r="A30" s="61" t="s">
        <v>10</v>
      </c>
    </row>
    <row r="31" spans="1:1" ht="19.5">
      <c r="A31" s="120" t="s">
        <v>564</v>
      </c>
    </row>
    <row r="32" spans="1:1" ht="19.5">
      <c r="A32" s="120" t="s">
        <v>565</v>
      </c>
    </row>
    <row r="33" spans="1:1" ht="39">
      <c r="A33" s="59" t="s">
        <v>566</v>
      </c>
    </row>
    <row r="34" spans="1:1" ht="20" thickBot="1">
      <c r="A34" s="6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6" t="s">
        <v>849</v>
      </c>
      <c r="B1" s="1" t="s">
        <v>51</v>
      </c>
    </row>
    <row r="2" spans="1:3" ht="19.5">
      <c r="A2" s="7" t="s">
        <v>188</v>
      </c>
    </row>
    <row r="3" spans="1:3" ht="19.5">
      <c r="A3" s="7" t="s">
        <v>115</v>
      </c>
    </row>
    <row r="4" spans="1:3" ht="19.5">
      <c r="A4" s="8" t="s">
        <v>3</v>
      </c>
    </row>
    <row r="5" spans="1:3" ht="19.5">
      <c r="A5" s="195" t="s">
        <v>774</v>
      </c>
    </row>
    <row r="6" spans="1:3" ht="19.5">
      <c r="A6" s="98" t="s">
        <v>850</v>
      </c>
    </row>
    <row r="7" spans="1:3" ht="19.5">
      <c r="A7" s="195" t="s">
        <v>844</v>
      </c>
    </row>
    <row r="8" spans="1:3" ht="19.5">
      <c r="A8" s="195" t="s">
        <v>737</v>
      </c>
    </row>
    <row r="9" spans="1:3" ht="19.5">
      <c r="A9" s="195" t="s">
        <v>845</v>
      </c>
    </row>
    <row r="10" spans="1:3" ht="19.5">
      <c r="A10" s="97" t="s">
        <v>4</v>
      </c>
    </row>
    <row r="11" spans="1:3" ht="19.5">
      <c r="A11" s="98" t="s">
        <v>496</v>
      </c>
    </row>
    <row r="12" spans="1:3" ht="97.5">
      <c r="A12" s="171" t="s">
        <v>755</v>
      </c>
    </row>
    <row r="13" spans="1:3" ht="19.5">
      <c r="A13" s="8" t="s">
        <v>5</v>
      </c>
      <c r="C13" s="11"/>
    </row>
    <row r="14" spans="1:3" ht="37">
      <c r="A14" s="119" t="s">
        <v>573</v>
      </c>
    </row>
    <row r="15" spans="1:3" ht="39">
      <c r="A15" s="121" t="s">
        <v>559</v>
      </c>
    </row>
    <row r="16" spans="1:3" ht="19.5">
      <c r="A16" s="118" t="s">
        <v>6</v>
      </c>
    </row>
    <row r="17" spans="1:1" ht="19.5">
      <c r="A17" s="118" t="s">
        <v>116</v>
      </c>
    </row>
    <row r="18" spans="1:1" ht="19.5">
      <c r="A18" s="118" t="s">
        <v>117</v>
      </c>
    </row>
    <row r="19" spans="1:1" ht="19.5">
      <c r="A19" s="118" t="s">
        <v>118</v>
      </c>
    </row>
    <row r="20" spans="1:1" ht="117">
      <c r="A20" s="121" t="s">
        <v>570</v>
      </c>
    </row>
    <row r="21" spans="1:1" ht="19.5">
      <c r="A21" s="118" t="s">
        <v>571</v>
      </c>
    </row>
    <row r="22" spans="1:1" ht="58.5">
      <c r="A22" s="121" t="s">
        <v>572</v>
      </c>
    </row>
    <row r="23" spans="1:1" ht="19.5">
      <c r="A23" s="118" t="s">
        <v>563</v>
      </c>
    </row>
    <row r="24" spans="1:1" ht="19.5">
      <c r="A24" s="118" t="s">
        <v>550</v>
      </c>
    </row>
    <row r="25" spans="1:1" ht="19.5">
      <c r="A25" s="118" t="s">
        <v>8</v>
      </c>
    </row>
    <row r="26" spans="1:1" ht="19.5">
      <c r="A26" s="61" t="s">
        <v>9</v>
      </c>
    </row>
    <row r="27" spans="1:1" ht="39" customHeight="1">
      <c r="A27" s="121" t="s">
        <v>568</v>
      </c>
    </row>
    <row r="28" spans="1:1" ht="39">
      <c r="A28" s="121" t="s">
        <v>567</v>
      </c>
    </row>
    <row r="29" spans="1:1" ht="19.5">
      <c r="A29" s="61" t="s">
        <v>10</v>
      </c>
    </row>
    <row r="30" spans="1:1" ht="19.5">
      <c r="A30" s="121" t="s">
        <v>564</v>
      </c>
    </row>
    <row r="31" spans="1:1" ht="19.5">
      <c r="A31" s="121" t="s">
        <v>565</v>
      </c>
    </row>
    <row r="32" spans="1:1" ht="39">
      <c r="A32" s="59" t="s">
        <v>566</v>
      </c>
    </row>
    <row r="33" spans="1:1" ht="20" thickBot="1">
      <c r="A33" s="60" t="s">
        <v>11</v>
      </c>
    </row>
  </sheetData>
  <phoneticPr fontId="12" type="noConversion"/>
  <hyperlinks>
    <hyperlink ref="B1" location="預告統計資料發布時間表!A1" display="回發布時間表"/>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topLeftCell="A5" workbookViewId="0">
      <selection activeCell="A12" sqref="A12"/>
    </sheetView>
  </sheetViews>
  <sheetFormatPr defaultRowHeight="17"/>
  <cols>
    <col min="1" max="1" width="93.453125" customWidth="1"/>
  </cols>
  <sheetData>
    <row r="1" spans="1:3" ht="19.5">
      <c r="A1" s="6" t="s">
        <v>851</v>
      </c>
      <c r="B1" s="1" t="s">
        <v>51</v>
      </c>
    </row>
    <row r="2" spans="1:3" ht="19.5">
      <c r="A2" s="7" t="s">
        <v>188</v>
      </c>
    </row>
    <row r="3" spans="1:3" ht="19.5">
      <c r="A3" s="7" t="s">
        <v>119</v>
      </c>
    </row>
    <row r="4" spans="1:3" ht="19.5">
      <c r="A4" s="8" t="s">
        <v>3</v>
      </c>
    </row>
    <row r="5" spans="1:3" ht="19.5">
      <c r="A5" s="195" t="s">
        <v>852</v>
      </c>
    </row>
    <row r="6" spans="1:3" ht="19.5">
      <c r="A6" s="100" t="s">
        <v>804</v>
      </c>
    </row>
    <row r="7" spans="1:3" ht="19.5">
      <c r="A7" s="195" t="s">
        <v>844</v>
      </c>
    </row>
    <row r="8" spans="1:3" ht="19.5">
      <c r="A8" s="195" t="s">
        <v>737</v>
      </c>
    </row>
    <row r="9" spans="1:3" ht="19.5">
      <c r="A9" s="195" t="s">
        <v>845</v>
      </c>
    </row>
    <row r="10" spans="1:3" ht="19.5">
      <c r="A10" s="99" t="s">
        <v>4</v>
      </c>
    </row>
    <row r="11" spans="1:3" ht="19.5">
      <c r="A11" s="100" t="s">
        <v>496</v>
      </c>
    </row>
    <row r="12" spans="1:3" ht="97.5">
      <c r="A12" s="171" t="s">
        <v>755</v>
      </c>
    </row>
    <row r="13" spans="1:3" ht="19.5">
      <c r="A13" s="8" t="s">
        <v>5</v>
      </c>
      <c r="C13" s="11"/>
    </row>
    <row r="14" spans="1:3" ht="37">
      <c r="A14" s="12" t="s">
        <v>574</v>
      </c>
    </row>
    <row r="15" spans="1:3" ht="39">
      <c r="A15" s="122" t="s">
        <v>559</v>
      </c>
    </row>
    <row r="16" spans="1:3" ht="19.5">
      <c r="A16" s="118" t="s">
        <v>6</v>
      </c>
    </row>
    <row r="17" spans="1:1" ht="19.5">
      <c r="A17" s="122" t="s">
        <v>579</v>
      </c>
    </row>
    <row r="18" spans="1:1" ht="19.5">
      <c r="A18" s="122" t="s">
        <v>580</v>
      </c>
    </row>
    <row r="19" spans="1:1" ht="39">
      <c r="A19" s="122" t="s">
        <v>575</v>
      </c>
    </row>
    <row r="20" spans="1:1" ht="19.5">
      <c r="A20" s="122" t="s">
        <v>576</v>
      </c>
    </row>
    <row r="21" spans="1:1" ht="19.5">
      <c r="A21" s="118" t="s">
        <v>581</v>
      </c>
    </row>
    <row r="22" spans="1:1" ht="58.5">
      <c r="A22" s="122" t="s">
        <v>577</v>
      </c>
    </row>
    <row r="23" spans="1:1" ht="19.5">
      <c r="A23" s="118" t="s">
        <v>563</v>
      </c>
    </row>
    <row r="24" spans="1:1" ht="19.5">
      <c r="A24" s="118" t="s">
        <v>578</v>
      </c>
    </row>
    <row r="25" spans="1:1" ht="19.5">
      <c r="A25" s="118" t="s">
        <v>8</v>
      </c>
    </row>
    <row r="26" spans="1:1" ht="19.5">
      <c r="A26" s="61" t="s">
        <v>9</v>
      </c>
    </row>
    <row r="27" spans="1:1" ht="39" customHeight="1">
      <c r="A27" s="122" t="s">
        <v>589</v>
      </c>
    </row>
    <row r="28" spans="1:1" ht="39">
      <c r="A28" s="122" t="s">
        <v>567</v>
      </c>
    </row>
    <row r="29" spans="1:1" ht="19.5">
      <c r="A29" s="61" t="s">
        <v>10</v>
      </c>
    </row>
    <row r="30" spans="1:1" ht="19.5">
      <c r="A30" s="122" t="s">
        <v>564</v>
      </c>
    </row>
    <row r="31" spans="1:1" ht="19.5">
      <c r="A31" s="122" t="s">
        <v>565</v>
      </c>
    </row>
    <row r="32" spans="1:1" ht="39">
      <c r="A32" s="59" t="s">
        <v>566</v>
      </c>
    </row>
    <row r="33" spans="1:1" ht="20" thickBot="1">
      <c r="A33" s="60" t="s">
        <v>11</v>
      </c>
    </row>
  </sheetData>
  <phoneticPr fontId="12" type="noConversion"/>
  <hyperlinks>
    <hyperlink ref="B1" location="預告統計資料發布時間表!A1" display="回發布時間表"/>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1"/>
  <sheetViews>
    <sheetView topLeftCell="A4" workbookViewId="0">
      <selection activeCell="A12" sqref="A12"/>
    </sheetView>
  </sheetViews>
  <sheetFormatPr defaultRowHeight="17"/>
  <cols>
    <col min="1" max="1" width="93.6328125" customWidth="1"/>
  </cols>
  <sheetData>
    <row r="1" spans="1:2" ht="19.5">
      <c r="A1" s="6" t="s">
        <v>853</v>
      </c>
      <c r="B1" s="1" t="s">
        <v>13</v>
      </c>
    </row>
    <row r="2" spans="1:2" ht="19.5">
      <c r="A2" s="45" t="s">
        <v>432</v>
      </c>
    </row>
    <row r="3" spans="1:2" ht="19.5">
      <c r="A3" s="7" t="s">
        <v>368</v>
      </c>
    </row>
    <row r="4" spans="1:2" ht="19.5">
      <c r="A4" s="8" t="s">
        <v>3</v>
      </c>
    </row>
    <row r="5" spans="1:2" ht="19.5">
      <c r="A5" s="195" t="s">
        <v>774</v>
      </c>
    </row>
    <row r="6" spans="1:2" ht="19.5">
      <c r="A6" s="195" t="s">
        <v>854</v>
      </c>
    </row>
    <row r="7" spans="1:2" ht="19.5">
      <c r="A7" s="195" t="s">
        <v>821</v>
      </c>
    </row>
    <row r="8" spans="1:2" ht="19.5">
      <c r="A8" s="195" t="s">
        <v>737</v>
      </c>
    </row>
    <row r="9" spans="1:2" ht="19.5">
      <c r="A9" s="195" t="s">
        <v>822</v>
      </c>
    </row>
    <row r="10" spans="1:2" ht="19.5">
      <c r="A10" s="101" t="s">
        <v>4</v>
      </c>
    </row>
    <row r="11" spans="1:2" ht="19.5">
      <c r="A11" s="102" t="s">
        <v>496</v>
      </c>
    </row>
    <row r="12" spans="1:2" ht="97.5">
      <c r="A12" s="171" t="s">
        <v>755</v>
      </c>
    </row>
    <row r="13" spans="1:2" ht="19.5">
      <c r="A13" s="8" t="s">
        <v>5</v>
      </c>
    </row>
    <row r="14" spans="1:2" ht="37">
      <c r="A14" s="119" t="s">
        <v>582</v>
      </c>
    </row>
    <row r="15" spans="1:2" ht="19.5">
      <c r="A15" s="123" t="s">
        <v>583</v>
      </c>
    </row>
    <row r="16" spans="1:2" ht="19.5">
      <c r="A16" s="118" t="s">
        <v>6</v>
      </c>
    </row>
    <row r="17" spans="1:1" ht="39">
      <c r="A17" s="123" t="s">
        <v>369</v>
      </c>
    </row>
    <row r="18" spans="1:1" ht="39">
      <c r="A18" s="123" t="s">
        <v>370</v>
      </c>
    </row>
    <row r="19" spans="1:1" ht="19.5">
      <c r="A19" s="123" t="s">
        <v>590</v>
      </c>
    </row>
    <row r="20" spans="1:1" ht="39">
      <c r="A20" s="123" t="s">
        <v>584</v>
      </c>
    </row>
    <row r="21" spans="1:1" ht="19.5">
      <c r="A21" s="123" t="s">
        <v>563</v>
      </c>
    </row>
    <row r="22" spans="1:1" ht="19.5">
      <c r="A22" s="123" t="s">
        <v>587</v>
      </c>
    </row>
    <row r="23" spans="1:1" ht="19.5">
      <c r="A23" s="123" t="s">
        <v>8</v>
      </c>
    </row>
    <row r="24" spans="1:1" ht="19.5">
      <c r="A24" s="61" t="s">
        <v>9</v>
      </c>
    </row>
    <row r="25" spans="1:1" ht="39">
      <c r="A25" s="123" t="s">
        <v>588</v>
      </c>
    </row>
    <row r="26" spans="1:1" ht="39">
      <c r="A26" s="123" t="s">
        <v>585</v>
      </c>
    </row>
    <row r="27" spans="1:1" ht="19.5">
      <c r="A27" s="61" t="s">
        <v>10</v>
      </c>
    </row>
    <row r="28" spans="1:1" ht="19.5">
      <c r="A28" s="123" t="s">
        <v>586</v>
      </c>
    </row>
    <row r="29" spans="1:1" ht="19.5">
      <c r="A29" s="123" t="s">
        <v>565</v>
      </c>
    </row>
    <row r="30" spans="1:1" ht="39">
      <c r="A30" s="59" t="s">
        <v>566</v>
      </c>
    </row>
    <row r="31" spans="1:1" ht="20" thickBot="1">
      <c r="A31" s="60" t="s">
        <v>11</v>
      </c>
    </row>
  </sheetData>
  <phoneticPr fontId="12" type="noConversion"/>
  <hyperlinks>
    <hyperlink ref="B1" location="預告統計資料發布時間表!A1" display="回發布時間表"/>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4" workbookViewId="0">
      <selection activeCell="A12" sqref="A12"/>
    </sheetView>
  </sheetViews>
  <sheetFormatPr defaultRowHeight="17"/>
  <cols>
    <col min="1" max="1" width="93.6328125" customWidth="1"/>
  </cols>
  <sheetData>
    <row r="1" spans="1:2" ht="19.5">
      <c r="A1" s="6" t="s">
        <v>855</v>
      </c>
      <c r="B1" s="1" t="s">
        <v>13</v>
      </c>
    </row>
    <row r="2" spans="1:2" ht="19.5">
      <c r="A2" s="45" t="s">
        <v>433</v>
      </c>
    </row>
    <row r="3" spans="1:2" ht="19.5">
      <c r="A3" s="7" t="s">
        <v>372</v>
      </c>
    </row>
    <row r="4" spans="1:2" ht="19.5">
      <c r="A4" s="8" t="s">
        <v>3</v>
      </c>
    </row>
    <row r="5" spans="1:2" ht="19.5">
      <c r="A5" s="195" t="s">
        <v>857</v>
      </c>
    </row>
    <row r="6" spans="1:2" ht="19.5">
      <c r="A6" s="195" t="s">
        <v>856</v>
      </c>
    </row>
    <row r="7" spans="1:2" ht="19.5">
      <c r="A7" s="195" t="s">
        <v>761</v>
      </c>
    </row>
    <row r="8" spans="1:2" ht="19.5">
      <c r="A8" s="195" t="s">
        <v>737</v>
      </c>
    </row>
    <row r="9" spans="1:2" ht="19.5">
      <c r="A9" s="195" t="s">
        <v>762</v>
      </c>
    </row>
    <row r="10" spans="1:2" ht="19.5">
      <c r="A10" s="103" t="s">
        <v>4</v>
      </c>
    </row>
    <row r="11" spans="1:2" ht="19.5">
      <c r="A11" s="104" t="s">
        <v>496</v>
      </c>
    </row>
    <row r="12" spans="1:2" ht="97.5">
      <c r="A12" s="171" t="s">
        <v>755</v>
      </c>
    </row>
    <row r="13" spans="1:2" ht="19.5">
      <c r="A13" s="8" t="s">
        <v>5</v>
      </c>
    </row>
    <row r="14" spans="1:2" ht="37">
      <c r="A14" s="119" t="s">
        <v>591</v>
      </c>
    </row>
    <row r="15" spans="1:2" ht="19.5">
      <c r="A15" s="124" t="s">
        <v>592</v>
      </c>
    </row>
    <row r="16" spans="1:2" ht="19.5">
      <c r="A16" s="118" t="s">
        <v>6</v>
      </c>
    </row>
    <row r="17" spans="1:1" ht="19.5">
      <c r="A17" s="118" t="s">
        <v>593</v>
      </c>
    </row>
    <row r="18" spans="1:1" ht="39">
      <c r="A18" s="124" t="s">
        <v>594</v>
      </c>
    </row>
    <row r="19" spans="1:1" ht="39">
      <c r="A19" s="124" t="s">
        <v>595</v>
      </c>
    </row>
    <row r="20" spans="1:1" ht="19.5">
      <c r="A20" s="118" t="s">
        <v>596</v>
      </c>
    </row>
    <row r="21" spans="1:1" ht="19.5">
      <c r="A21" s="118" t="s">
        <v>597</v>
      </c>
    </row>
    <row r="22" spans="1:1" ht="19.5">
      <c r="A22" s="118" t="s">
        <v>598</v>
      </c>
    </row>
    <row r="23" spans="1:1" ht="19.5">
      <c r="A23" s="124" t="s">
        <v>599</v>
      </c>
    </row>
    <row r="24" spans="1:1" ht="19.5">
      <c r="A24" s="124" t="s">
        <v>600</v>
      </c>
    </row>
    <row r="25" spans="1:1" ht="19.5">
      <c r="A25" s="124" t="s">
        <v>601</v>
      </c>
    </row>
    <row r="26" spans="1:1" ht="97.5">
      <c r="A26" s="124" t="s">
        <v>602</v>
      </c>
    </row>
    <row r="27" spans="1:1" ht="19.5">
      <c r="A27" s="124" t="s">
        <v>563</v>
      </c>
    </row>
    <row r="28" spans="1:1" ht="19.5">
      <c r="A28" s="124" t="s">
        <v>603</v>
      </c>
    </row>
    <row r="29" spans="1:1" ht="19.5">
      <c r="A29" s="124" t="s">
        <v>8</v>
      </c>
    </row>
    <row r="30" spans="1:1" ht="19.5">
      <c r="A30" s="61" t="s">
        <v>9</v>
      </c>
    </row>
    <row r="31" spans="1:1" ht="39">
      <c r="A31" s="124" t="s">
        <v>607</v>
      </c>
    </row>
    <row r="32" spans="1:1" ht="39">
      <c r="A32" s="124" t="s">
        <v>605</v>
      </c>
    </row>
    <row r="33" spans="1:1" ht="19.5">
      <c r="A33" s="61" t="s">
        <v>10</v>
      </c>
    </row>
    <row r="34" spans="1:1" ht="19.5">
      <c r="A34" s="124" t="s">
        <v>606</v>
      </c>
    </row>
    <row r="35" spans="1:1" ht="19.5">
      <c r="A35" s="124" t="s">
        <v>565</v>
      </c>
    </row>
    <row r="36" spans="1:1" ht="39">
      <c r="A36" s="59" t="s">
        <v>566</v>
      </c>
    </row>
    <row r="37" spans="1:1" ht="20" thickBot="1">
      <c r="A37" s="60" t="s">
        <v>11</v>
      </c>
    </row>
  </sheetData>
  <phoneticPr fontId="12" type="noConversion"/>
  <hyperlinks>
    <hyperlink ref="B1" location="預告統計資料發布時間表!A1" display="回發布時間表"/>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topLeftCell="A4" workbookViewId="0">
      <selection activeCell="A12" sqref="A12"/>
    </sheetView>
  </sheetViews>
  <sheetFormatPr defaultRowHeight="17"/>
  <cols>
    <col min="1" max="1" width="93.6328125" customWidth="1"/>
  </cols>
  <sheetData>
    <row r="1" spans="1:2" ht="19.5">
      <c r="A1" s="6" t="s">
        <v>858</v>
      </c>
      <c r="B1" s="1" t="s">
        <v>13</v>
      </c>
    </row>
    <row r="2" spans="1:2" ht="19.5">
      <c r="A2" s="45" t="s">
        <v>433</v>
      </c>
    </row>
    <row r="3" spans="1:2" ht="19.5">
      <c r="A3" s="7" t="s">
        <v>378</v>
      </c>
    </row>
    <row r="4" spans="1:2" ht="19.5">
      <c r="A4" s="8" t="s">
        <v>3</v>
      </c>
    </row>
    <row r="5" spans="1:2" ht="19.5">
      <c r="A5" s="195" t="s">
        <v>774</v>
      </c>
    </row>
    <row r="6" spans="1:2" ht="19.5">
      <c r="A6" s="106" t="s">
        <v>859</v>
      </c>
    </row>
    <row r="7" spans="1:2" ht="19.5">
      <c r="A7" s="195" t="s">
        <v>761</v>
      </c>
    </row>
    <row r="8" spans="1:2" ht="19.5">
      <c r="A8" s="195" t="s">
        <v>737</v>
      </c>
    </row>
    <row r="9" spans="1:2" ht="19.5">
      <c r="A9" s="195" t="s">
        <v>762</v>
      </c>
    </row>
    <row r="10" spans="1:2" ht="19.5">
      <c r="A10" s="105" t="s">
        <v>4</v>
      </c>
    </row>
    <row r="11" spans="1:2" ht="19.5">
      <c r="A11" s="106" t="s">
        <v>496</v>
      </c>
    </row>
    <row r="12" spans="1:2" ht="97.5">
      <c r="A12" s="171" t="s">
        <v>755</v>
      </c>
    </row>
    <row r="13" spans="1:2" ht="19.5">
      <c r="A13" s="8" t="s">
        <v>5</v>
      </c>
    </row>
    <row r="14" spans="1:2" ht="37">
      <c r="A14" s="130" t="s">
        <v>608</v>
      </c>
    </row>
    <row r="15" spans="1:2" ht="19.5">
      <c r="A15" s="127" t="s">
        <v>609</v>
      </c>
    </row>
    <row r="16" spans="1:2" ht="19.5">
      <c r="A16" s="126" t="s">
        <v>6</v>
      </c>
    </row>
    <row r="17" spans="1:1" ht="39">
      <c r="A17" s="127" t="s">
        <v>610</v>
      </c>
    </row>
    <row r="18" spans="1:1" ht="58.5">
      <c r="A18" s="131" t="s">
        <v>611</v>
      </c>
    </row>
    <row r="19" spans="1:1" ht="39">
      <c r="A19" s="132" t="s">
        <v>612</v>
      </c>
    </row>
    <row r="20" spans="1:1" ht="39">
      <c r="A20" s="132" t="s">
        <v>613</v>
      </c>
    </row>
    <row r="21" spans="1:1" ht="19.5">
      <c r="A21" s="127" t="s">
        <v>614</v>
      </c>
    </row>
    <row r="22" spans="1:1" ht="39">
      <c r="A22" s="127" t="s">
        <v>615</v>
      </c>
    </row>
    <row r="23" spans="1:1" ht="19.5">
      <c r="A23" s="127" t="s">
        <v>563</v>
      </c>
    </row>
    <row r="24" spans="1:1" ht="19.5">
      <c r="A24" s="132" t="s">
        <v>603</v>
      </c>
    </row>
    <row r="25" spans="1:1" ht="19.5">
      <c r="A25" s="127" t="s">
        <v>8</v>
      </c>
    </row>
    <row r="26" spans="1:1" ht="19.5">
      <c r="A26" s="125" t="s">
        <v>9</v>
      </c>
    </row>
    <row r="27" spans="1:1" ht="39">
      <c r="A27" s="127" t="s">
        <v>607</v>
      </c>
    </row>
    <row r="28" spans="1:1" ht="39">
      <c r="A28" s="127" t="s">
        <v>616</v>
      </c>
    </row>
    <row r="29" spans="1:1" ht="19.5">
      <c r="A29" s="125" t="s">
        <v>10</v>
      </c>
    </row>
    <row r="30" spans="1:1" ht="19.5">
      <c r="A30" s="127" t="s">
        <v>606</v>
      </c>
    </row>
    <row r="31" spans="1:1" ht="19.5">
      <c r="A31" s="127" t="s">
        <v>565</v>
      </c>
    </row>
    <row r="32" spans="1:1" ht="39">
      <c r="A32" s="128" t="s">
        <v>566</v>
      </c>
    </row>
    <row r="33" spans="1:1" ht="20" thickBot="1">
      <c r="A33" s="129" t="s">
        <v>11</v>
      </c>
    </row>
  </sheetData>
  <phoneticPr fontId="12" type="noConversion"/>
  <hyperlinks>
    <hyperlink ref="B1" location="預告統計資料發布時間表!A1" display="回發布時間表"/>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topLeftCell="A4" workbookViewId="0">
      <selection activeCell="A12" sqref="A12"/>
    </sheetView>
  </sheetViews>
  <sheetFormatPr defaultRowHeight="17"/>
  <cols>
    <col min="1" max="1" width="93.6328125" customWidth="1"/>
  </cols>
  <sheetData>
    <row r="1" spans="1:2" ht="19.5">
      <c r="A1" s="6" t="s">
        <v>860</v>
      </c>
      <c r="B1" s="1" t="s">
        <v>13</v>
      </c>
    </row>
    <row r="2" spans="1:2" ht="19.5">
      <c r="A2" s="45" t="s">
        <v>433</v>
      </c>
    </row>
    <row r="3" spans="1:2" ht="19.5">
      <c r="A3" s="7" t="s">
        <v>380</v>
      </c>
    </row>
    <row r="4" spans="1:2" ht="19.5">
      <c r="A4" s="8" t="s">
        <v>3</v>
      </c>
    </row>
    <row r="5" spans="1:2" ht="19.5">
      <c r="A5" s="195" t="s">
        <v>774</v>
      </c>
    </row>
    <row r="6" spans="1:2" ht="19.5">
      <c r="A6" s="108" t="s">
        <v>769</v>
      </c>
    </row>
    <row r="7" spans="1:2" ht="19.5">
      <c r="A7" s="195" t="s">
        <v>761</v>
      </c>
    </row>
    <row r="8" spans="1:2" ht="19.5">
      <c r="A8" s="195" t="s">
        <v>737</v>
      </c>
    </row>
    <row r="9" spans="1:2" ht="19.5">
      <c r="A9" s="195" t="s">
        <v>762</v>
      </c>
    </row>
    <row r="10" spans="1:2" ht="19.5">
      <c r="A10" s="107" t="s">
        <v>4</v>
      </c>
    </row>
    <row r="11" spans="1:2" ht="19.5">
      <c r="A11" s="108" t="s">
        <v>496</v>
      </c>
    </row>
    <row r="12" spans="1:2" ht="97.5">
      <c r="A12" s="171" t="s">
        <v>755</v>
      </c>
    </row>
    <row r="13" spans="1:2" ht="19.5">
      <c r="A13" s="8" t="s">
        <v>5</v>
      </c>
    </row>
    <row r="14" spans="1:2" ht="37">
      <c r="A14" s="12" t="s">
        <v>619</v>
      </c>
    </row>
    <row r="15" spans="1:2" ht="19.5">
      <c r="A15" s="133" t="s">
        <v>609</v>
      </c>
    </row>
    <row r="16" spans="1:2" ht="19.5">
      <c r="A16" s="118" t="s">
        <v>6</v>
      </c>
    </row>
    <row r="17" spans="1:1" ht="39">
      <c r="A17" s="133" t="s">
        <v>381</v>
      </c>
    </row>
    <row r="18" spans="1:1" ht="58.5">
      <c r="A18" s="133" t="s">
        <v>617</v>
      </c>
    </row>
    <row r="19" spans="1:1" ht="39">
      <c r="A19" s="133" t="s">
        <v>612</v>
      </c>
    </row>
    <row r="20" spans="1:1" ht="39">
      <c r="A20" s="133" t="s">
        <v>613</v>
      </c>
    </row>
    <row r="21" spans="1:1" ht="19.5">
      <c r="A21" s="133" t="s">
        <v>614</v>
      </c>
    </row>
    <row r="22" spans="1:1" ht="39">
      <c r="A22" s="133" t="s">
        <v>615</v>
      </c>
    </row>
    <row r="23" spans="1:1" ht="19.5">
      <c r="A23" s="133" t="s">
        <v>563</v>
      </c>
    </row>
    <row r="24" spans="1:1" ht="19.5">
      <c r="A24" s="133" t="s">
        <v>603</v>
      </c>
    </row>
    <row r="25" spans="1:1" ht="19.5">
      <c r="A25" s="133" t="s">
        <v>8</v>
      </c>
    </row>
    <row r="26" spans="1:1" ht="19.5">
      <c r="A26" s="61" t="s">
        <v>9</v>
      </c>
    </row>
    <row r="27" spans="1:1" ht="39">
      <c r="A27" s="133" t="s">
        <v>607</v>
      </c>
    </row>
    <row r="28" spans="1:1" ht="39">
      <c r="A28" s="133" t="s">
        <v>605</v>
      </c>
    </row>
    <row r="29" spans="1:1" ht="19.5">
      <c r="A29" s="61" t="s">
        <v>10</v>
      </c>
    </row>
    <row r="30" spans="1:1" ht="19.5">
      <c r="A30" s="133" t="s">
        <v>618</v>
      </c>
    </row>
    <row r="31" spans="1:1" ht="19.5">
      <c r="A31" s="133" t="s">
        <v>565</v>
      </c>
    </row>
    <row r="32" spans="1:1" ht="39">
      <c r="A32" s="59" t="s">
        <v>566</v>
      </c>
    </row>
    <row r="33" spans="1:1" ht="20" thickBot="1">
      <c r="A33" s="60" t="s">
        <v>11</v>
      </c>
    </row>
  </sheetData>
  <phoneticPr fontId="12" type="noConversion"/>
  <hyperlinks>
    <hyperlink ref="B1" location="預告統計資料發布時間表!A1" display="回發布時間表"/>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44"/>
  <sheetViews>
    <sheetView topLeftCell="A4" workbookViewId="0">
      <selection activeCell="A12" sqref="A12"/>
    </sheetView>
  </sheetViews>
  <sheetFormatPr defaultRowHeight="17"/>
  <cols>
    <col min="1" max="1" width="93.6328125" customWidth="1"/>
  </cols>
  <sheetData>
    <row r="1" spans="1:2" ht="39">
      <c r="A1" s="51" t="s">
        <v>861</v>
      </c>
      <c r="B1" s="1" t="s">
        <v>13</v>
      </c>
    </row>
    <row r="2" spans="1:2" ht="19.5">
      <c r="A2" s="45" t="s">
        <v>433</v>
      </c>
    </row>
    <row r="3" spans="1:2" ht="19.5">
      <c r="A3" s="52" t="s">
        <v>382</v>
      </c>
    </row>
    <row r="4" spans="1:2" ht="19.5">
      <c r="A4" s="8" t="s">
        <v>3</v>
      </c>
    </row>
    <row r="5" spans="1:2" ht="19.5">
      <c r="A5" s="195" t="s">
        <v>774</v>
      </c>
    </row>
    <row r="6" spans="1:2" ht="19.5">
      <c r="A6" s="110" t="s">
        <v>862</v>
      </c>
    </row>
    <row r="7" spans="1:2" ht="19.5">
      <c r="A7" s="195" t="s">
        <v>761</v>
      </c>
    </row>
    <row r="8" spans="1:2" ht="19.5">
      <c r="A8" s="195" t="s">
        <v>737</v>
      </c>
    </row>
    <row r="9" spans="1:2" ht="19.5">
      <c r="A9" s="195" t="s">
        <v>762</v>
      </c>
    </row>
    <row r="10" spans="1:2" ht="19.5">
      <c r="A10" s="109" t="s">
        <v>4</v>
      </c>
    </row>
    <row r="11" spans="1:2" ht="19.5">
      <c r="A11" s="110" t="s">
        <v>496</v>
      </c>
    </row>
    <row r="12" spans="1:2" ht="97.5">
      <c r="A12" s="171" t="s">
        <v>755</v>
      </c>
    </row>
    <row r="13" spans="1:2" ht="19.5">
      <c r="A13" s="8" t="s">
        <v>5</v>
      </c>
    </row>
    <row r="14" spans="1:2" ht="37">
      <c r="A14" s="141" t="s">
        <v>620</v>
      </c>
    </row>
    <row r="15" spans="1:2" ht="19.5">
      <c r="A15" s="138" t="s">
        <v>621</v>
      </c>
    </row>
    <row r="16" spans="1:2" ht="19.5">
      <c r="A16" s="137" t="s">
        <v>6</v>
      </c>
    </row>
    <row r="17" spans="1:1" ht="19.5">
      <c r="A17" s="142" t="s">
        <v>622</v>
      </c>
    </row>
    <row r="18" spans="1:1" ht="19.5">
      <c r="A18" s="142" t="s">
        <v>623</v>
      </c>
    </row>
    <row r="19" spans="1:1" ht="39">
      <c r="A19" s="142" t="s">
        <v>624</v>
      </c>
    </row>
    <row r="20" spans="1:1" ht="19.5">
      <c r="A20" s="142" t="s">
        <v>625</v>
      </c>
    </row>
    <row r="21" spans="1:1" ht="39">
      <c r="A21" s="142" t="s">
        <v>626</v>
      </c>
    </row>
    <row r="22" spans="1:1" ht="19.5">
      <c r="A22" s="142" t="s">
        <v>627</v>
      </c>
    </row>
    <row r="23" spans="1:1" ht="58.5">
      <c r="A23" s="142" t="s">
        <v>628</v>
      </c>
    </row>
    <row r="24" spans="1:1" ht="19.5">
      <c r="A24" s="142" t="s">
        <v>629</v>
      </c>
    </row>
    <row r="25" spans="1:1" ht="19.5">
      <c r="A25" s="142" t="s">
        <v>630</v>
      </c>
    </row>
    <row r="26" spans="1:1" ht="58.5">
      <c r="A26" s="142" t="s">
        <v>631</v>
      </c>
    </row>
    <row r="27" spans="1:1" ht="39">
      <c r="A27" s="142" t="s">
        <v>632</v>
      </c>
    </row>
    <row r="28" spans="1:1" ht="58.5">
      <c r="A28" s="142" t="s">
        <v>633</v>
      </c>
    </row>
    <row r="29" spans="1:1" ht="19.5">
      <c r="A29" s="142" t="s">
        <v>634</v>
      </c>
    </row>
    <row r="30" spans="1:1" ht="39">
      <c r="A30" s="142" t="s">
        <v>635</v>
      </c>
    </row>
    <row r="31" spans="1:1" ht="19.5">
      <c r="A31" s="142" t="s">
        <v>636</v>
      </c>
    </row>
    <row r="32" spans="1:1" ht="19.5">
      <c r="A32" s="138" t="s">
        <v>639</v>
      </c>
    </row>
    <row r="33" spans="1:1" ht="39">
      <c r="A33" s="138" t="s">
        <v>637</v>
      </c>
    </row>
    <row r="34" spans="1:1" ht="19.5">
      <c r="A34" s="138" t="s">
        <v>563</v>
      </c>
    </row>
    <row r="35" spans="1:1" ht="19.5">
      <c r="A35" s="138" t="s">
        <v>603</v>
      </c>
    </row>
    <row r="36" spans="1:1" ht="19.5">
      <c r="A36" s="138" t="s">
        <v>8</v>
      </c>
    </row>
    <row r="37" spans="1:1" ht="19.5">
      <c r="A37" s="136" t="s">
        <v>9</v>
      </c>
    </row>
    <row r="38" spans="1:1" ht="58.5">
      <c r="A38" s="138" t="s">
        <v>604</v>
      </c>
    </row>
    <row r="39" spans="1:1" ht="39">
      <c r="A39" s="138" t="s">
        <v>605</v>
      </c>
    </row>
    <row r="40" spans="1:1" ht="19.5">
      <c r="A40" s="136" t="s">
        <v>10</v>
      </c>
    </row>
    <row r="41" spans="1:1" ht="39">
      <c r="A41" s="138" t="s">
        <v>638</v>
      </c>
    </row>
    <row r="42" spans="1:1" ht="19.5">
      <c r="A42" s="138" t="s">
        <v>565</v>
      </c>
    </row>
    <row r="43" spans="1:1" ht="39">
      <c r="A43" s="139" t="s">
        <v>566</v>
      </c>
    </row>
    <row r="44" spans="1:1" ht="20" thickBot="1">
      <c r="A44" s="140" t="s">
        <v>11</v>
      </c>
    </row>
  </sheetData>
  <phoneticPr fontId="12" type="noConversion"/>
  <hyperlinks>
    <hyperlink ref="B1" location="預告統計資料發布時間表!A1" display="回發布時間表"/>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topLeftCell="A4" zoomScaleNormal="100" workbookViewId="0">
      <selection activeCell="A12" sqref="A12"/>
    </sheetView>
  </sheetViews>
  <sheetFormatPr defaultRowHeight="17"/>
  <cols>
    <col min="1" max="1" width="93.6328125" customWidth="1"/>
  </cols>
  <sheetData>
    <row r="1" spans="1:2" ht="19.5">
      <c r="A1" s="6" t="s">
        <v>863</v>
      </c>
      <c r="B1" s="1" t="s">
        <v>13</v>
      </c>
    </row>
    <row r="2" spans="1:2" ht="19.5">
      <c r="A2" s="45" t="s">
        <v>441</v>
      </c>
    </row>
    <row r="3" spans="1:2" ht="19.5">
      <c r="A3" s="7" t="s">
        <v>442</v>
      </c>
    </row>
    <row r="4" spans="1:2" ht="19.5">
      <c r="A4" s="8" t="s">
        <v>3</v>
      </c>
    </row>
    <row r="5" spans="1:2" ht="19.5">
      <c r="A5" s="195" t="s">
        <v>774</v>
      </c>
    </row>
    <row r="6" spans="1:2" ht="19.5">
      <c r="A6" s="195" t="s">
        <v>864</v>
      </c>
    </row>
    <row r="7" spans="1:2" ht="19.5">
      <c r="A7" s="195" t="s">
        <v>865</v>
      </c>
    </row>
    <row r="8" spans="1:2" ht="19.5">
      <c r="A8" s="195" t="s">
        <v>737</v>
      </c>
    </row>
    <row r="9" spans="1:2" ht="19.5">
      <c r="A9" s="195" t="s">
        <v>866</v>
      </c>
    </row>
    <row r="10" spans="1:2" ht="19.5">
      <c r="A10" s="111" t="s">
        <v>4</v>
      </c>
    </row>
    <row r="11" spans="1:2" ht="19.5">
      <c r="A11" s="112" t="s">
        <v>496</v>
      </c>
    </row>
    <row r="12" spans="1:2" ht="97.5">
      <c r="A12" s="171" t="s">
        <v>755</v>
      </c>
    </row>
    <row r="13" spans="1:2" ht="19.5">
      <c r="A13" s="8" t="s">
        <v>5</v>
      </c>
    </row>
    <row r="14" spans="1:2" ht="37">
      <c r="A14" s="119" t="s">
        <v>645</v>
      </c>
    </row>
    <row r="15" spans="1:2" ht="19.5">
      <c r="A15" s="143" t="s">
        <v>644</v>
      </c>
    </row>
    <row r="16" spans="1:2" ht="19.5">
      <c r="A16" s="3" t="s">
        <v>6</v>
      </c>
    </row>
    <row r="17" spans="1:1" ht="39">
      <c r="A17" s="42" t="s">
        <v>444</v>
      </c>
    </row>
    <row r="18" spans="1:1" ht="19.5">
      <c r="A18" s="42" t="s">
        <v>446</v>
      </c>
    </row>
    <row r="19" spans="1:1" ht="39">
      <c r="A19" s="42" t="s">
        <v>445</v>
      </c>
    </row>
    <row r="20" spans="1:1" ht="39">
      <c r="A20" s="42" t="s">
        <v>447</v>
      </c>
    </row>
    <row r="21" spans="1:1" ht="19.5">
      <c r="A21" s="42" t="s">
        <v>448</v>
      </c>
    </row>
    <row r="22" spans="1:1" ht="19.5">
      <c r="A22" s="4" t="s">
        <v>379</v>
      </c>
    </row>
    <row r="23" spans="1:1" ht="39">
      <c r="A23" s="4" t="s">
        <v>443</v>
      </c>
    </row>
    <row r="24" spans="1:1" ht="19.5">
      <c r="A24" s="4" t="s">
        <v>35</v>
      </c>
    </row>
    <row r="25" spans="1:1" ht="19.5">
      <c r="A25" s="143" t="s">
        <v>481</v>
      </c>
    </row>
    <row r="26" spans="1:1" ht="19.5">
      <c r="A26" s="4" t="s">
        <v>642</v>
      </c>
    </row>
    <row r="27" spans="1:1" ht="19.5">
      <c r="A27" s="8" t="s">
        <v>9</v>
      </c>
    </row>
    <row r="28" spans="1:1" ht="39">
      <c r="A28" s="4" t="s">
        <v>643</v>
      </c>
    </row>
    <row r="29" spans="1:1" ht="39">
      <c r="A29" s="4" t="s">
        <v>641</v>
      </c>
    </row>
    <row r="30" spans="1:1" ht="19.5">
      <c r="A30" s="8" t="s">
        <v>10</v>
      </c>
    </row>
    <row r="31" spans="1:1" ht="78">
      <c r="A31" s="4" t="s">
        <v>640</v>
      </c>
    </row>
    <row r="32" spans="1:1" ht="19.5">
      <c r="A32" s="4" t="s">
        <v>37</v>
      </c>
    </row>
    <row r="33" spans="1:1" ht="39">
      <c r="A33" s="9" t="s">
        <v>12</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8"/>
  <sheetViews>
    <sheetView topLeftCell="A4" workbookViewId="0">
      <selection activeCell="A12" sqref="A12"/>
    </sheetView>
  </sheetViews>
  <sheetFormatPr defaultRowHeight="17"/>
  <cols>
    <col min="1" max="1" width="93.6328125" customWidth="1"/>
  </cols>
  <sheetData>
    <row r="1" spans="1:2" ht="19.5">
      <c r="A1" s="6" t="s">
        <v>867</v>
      </c>
      <c r="B1" s="1" t="s">
        <v>13</v>
      </c>
    </row>
    <row r="2" spans="1:2" ht="19.5">
      <c r="A2" s="45" t="s">
        <v>432</v>
      </c>
    </row>
    <row r="3" spans="1:2" ht="19.5">
      <c r="A3" s="7" t="s">
        <v>449</v>
      </c>
    </row>
    <row r="4" spans="1:2" ht="19.5">
      <c r="A4" s="8" t="s">
        <v>3</v>
      </c>
    </row>
    <row r="5" spans="1:2" ht="19.5">
      <c r="A5" s="195" t="s">
        <v>774</v>
      </c>
    </row>
    <row r="6" spans="1:2" ht="19.5">
      <c r="A6" s="114" t="s">
        <v>864</v>
      </c>
    </row>
    <row r="7" spans="1:2" ht="19.5">
      <c r="A7" s="195" t="s">
        <v>865</v>
      </c>
    </row>
    <row r="8" spans="1:2" ht="19.5">
      <c r="A8" s="195" t="s">
        <v>737</v>
      </c>
    </row>
    <row r="9" spans="1:2" ht="19.5">
      <c r="A9" s="195" t="s">
        <v>866</v>
      </c>
    </row>
    <row r="10" spans="1:2" ht="19.5">
      <c r="A10" s="113" t="s">
        <v>4</v>
      </c>
    </row>
    <row r="11" spans="1:2" ht="19.5">
      <c r="A11" s="114" t="s">
        <v>496</v>
      </c>
    </row>
    <row r="12" spans="1:2" ht="97.5">
      <c r="A12" s="171" t="s">
        <v>755</v>
      </c>
    </row>
    <row r="13" spans="1:2" ht="19.5">
      <c r="A13" s="8" t="s">
        <v>5</v>
      </c>
    </row>
    <row r="14" spans="1:2" ht="37">
      <c r="A14" s="55" t="s">
        <v>646</v>
      </c>
    </row>
    <row r="15" spans="1:2" ht="19.5">
      <c r="A15" s="42" t="s">
        <v>482</v>
      </c>
    </row>
    <row r="16" spans="1:2" ht="19.5">
      <c r="A16" s="56" t="s">
        <v>6</v>
      </c>
    </row>
    <row r="17" spans="1:1" ht="39">
      <c r="A17" s="42" t="s">
        <v>451</v>
      </c>
    </row>
    <row r="18" spans="1:1" ht="39">
      <c r="A18" s="42" t="s">
        <v>452</v>
      </c>
    </row>
    <row r="19" spans="1:1" ht="39">
      <c r="A19" s="42" t="s">
        <v>460</v>
      </c>
    </row>
    <row r="20" spans="1:1" ht="39">
      <c r="A20" s="42" t="s">
        <v>453</v>
      </c>
    </row>
    <row r="21" spans="1:1" ht="19.5">
      <c r="A21" s="42" t="s">
        <v>454</v>
      </c>
    </row>
    <row r="22" spans="1:1" ht="39">
      <c r="A22" s="42" t="s">
        <v>455</v>
      </c>
    </row>
    <row r="23" spans="1:1" ht="39">
      <c r="A23" s="42" t="s">
        <v>456</v>
      </c>
    </row>
    <row r="24" spans="1:1" ht="39">
      <c r="A24" s="42" t="s">
        <v>457</v>
      </c>
    </row>
    <row r="25" spans="1:1" ht="19.5">
      <c r="A25" s="42" t="s">
        <v>458</v>
      </c>
    </row>
    <row r="26" spans="1:1" ht="39">
      <c r="A26" s="42" t="s">
        <v>459</v>
      </c>
    </row>
    <row r="27" spans="1:1" ht="39">
      <c r="A27" s="42" t="s">
        <v>450</v>
      </c>
    </row>
    <row r="28" spans="1:1" ht="19.5">
      <c r="A28" s="42" t="s">
        <v>461</v>
      </c>
    </row>
    <row r="29" spans="1:1" ht="19.5">
      <c r="A29" s="42" t="s">
        <v>462</v>
      </c>
    </row>
    <row r="30" spans="1:1" ht="39">
      <c r="A30" s="42" t="s">
        <v>463</v>
      </c>
    </row>
    <row r="31" spans="1:1" ht="19.5">
      <c r="A31" s="42" t="s">
        <v>464</v>
      </c>
    </row>
    <row r="32" spans="1:1" ht="19.5">
      <c r="A32" s="42" t="s">
        <v>465</v>
      </c>
    </row>
    <row r="33" spans="1:1" ht="39">
      <c r="A33" s="42" t="s">
        <v>466</v>
      </c>
    </row>
    <row r="34" spans="1:1" ht="39">
      <c r="A34" s="42" t="s">
        <v>467</v>
      </c>
    </row>
    <row r="35" spans="1:1" ht="39">
      <c r="A35" s="42" t="s">
        <v>468</v>
      </c>
    </row>
    <row r="36" spans="1:1" ht="19.5">
      <c r="A36" s="42" t="s">
        <v>470</v>
      </c>
    </row>
    <row r="37" spans="1:1" ht="97.5">
      <c r="A37" s="42" t="s">
        <v>485</v>
      </c>
    </row>
    <row r="38" spans="1:1" ht="19.5">
      <c r="A38" s="42" t="s">
        <v>483</v>
      </c>
    </row>
    <row r="39" spans="1:1" ht="19.5">
      <c r="A39" s="42" t="s">
        <v>484</v>
      </c>
    </row>
    <row r="40" spans="1:1" ht="19.5">
      <c r="A40" s="42" t="s">
        <v>8</v>
      </c>
    </row>
    <row r="41" spans="1:1" ht="19.5">
      <c r="A41" s="57" t="s">
        <v>9</v>
      </c>
    </row>
    <row r="42" spans="1:1" ht="39">
      <c r="A42" s="42" t="s">
        <v>533</v>
      </c>
    </row>
    <row r="43" spans="1:1" ht="39">
      <c r="A43" s="143" t="s">
        <v>647</v>
      </c>
    </row>
    <row r="44" spans="1:1" ht="19.5">
      <c r="A44" s="57" t="s">
        <v>10</v>
      </c>
    </row>
    <row r="45" spans="1:1" ht="39">
      <c r="A45" s="42" t="s">
        <v>469</v>
      </c>
    </row>
    <row r="46" spans="1:1" ht="19.5">
      <c r="A46" s="4" t="s">
        <v>37</v>
      </c>
    </row>
    <row r="47" spans="1:1" ht="39">
      <c r="A47" s="9" t="s">
        <v>12</v>
      </c>
    </row>
    <row r="48" spans="1:1" ht="20" thickBot="1">
      <c r="A48"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3"/>
  <sheetViews>
    <sheetView topLeftCell="A4" workbookViewId="0">
      <selection activeCell="A12" sqref="A12"/>
    </sheetView>
  </sheetViews>
  <sheetFormatPr defaultRowHeight="17"/>
  <cols>
    <col min="1" max="1" width="100.6328125" customWidth="1"/>
  </cols>
  <sheetData>
    <row r="1" spans="1:3" ht="19.5">
      <c r="A1" s="6" t="s">
        <v>747</v>
      </c>
      <c r="B1" s="1" t="s">
        <v>21</v>
      </c>
    </row>
    <row r="2" spans="1:3" ht="19.5">
      <c r="A2" s="194" t="s">
        <v>187</v>
      </c>
    </row>
    <row r="3" spans="1:3" ht="19.5">
      <c r="A3" s="194" t="s">
        <v>31</v>
      </c>
    </row>
    <row r="4" spans="1:3" ht="19.5">
      <c r="A4" s="61" t="s">
        <v>3</v>
      </c>
    </row>
    <row r="5" spans="1:3" ht="19.5">
      <c r="A5" s="118" t="s">
        <v>753</v>
      </c>
    </row>
    <row r="6" spans="1:3" ht="19.5">
      <c r="A6" s="118" t="s">
        <v>748</v>
      </c>
    </row>
    <row r="7" spans="1:3" ht="19.5">
      <c r="A7" s="118" t="s">
        <v>749</v>
      </c>
    </row>
    <row r="8" spans="1:3" ht="19.5">
      <c r="A8" s="118" t="s">
        <v>738</v>
      </c>
    </row>
    <row r="9" spans="1:3" ht="19.5">
      <c r="A9" s="118" t="s">
        <v>751</v>
      </c>
    </row>
    <row r="10" spans="1:3" ht="19.5">
      <c r="A10" s="61" t="s">
        <v>4</v>
      </c>
    </row>
    <row r="11" spans="1:3" ht="19.5">
      <c r="A11" s="118" t="s">
        <v>754</v>
      </c>
    </row>
    <row r="12" spans="1:3" ht="97.5">
      <c r="A12" s="171" t="s">
        <v>755</v>
      </c>
    </row>
    <row r="13" spans="1:3" ht="19.5">
      <c r="A13" s="8" t="s">
        <v>5</v>
      </c>
      <c r="C13" s="5"/>
    </row>
    <row r="14" spans="1:3" ht="19.5">
      <c r="A14" s="4" t="s">
        <v>671</v>
      </c>
    </row>
    <row r="15" spans="1:3" ht="19.5">
      <c r="A15" s="4" t="s">
        <v>26</v>
      </c>
    </row>
    <row r="16" spans="1:3" ht="19.5">
      <c r="A16" s="3" t="s">
        <v>6</v>
      </c>
    </row>
    <row r="17" spans="1:1" ht="117">
      <c r="A17" s="42" t="s">
        <v>253</v>
      </c>
    </row>
    <row r="18" spans="1:1" ht="39">
      <c r="A18" s="42" t="s">
        <v>254</v>
      </c>
    </row>
    <row r="19" spans="1:1" ht="39">
      <c r="A19" s="42" t="s">
        <v>255</v>
      </c>
    </row>
    <row r="20" spans="1:1" ht="39">
      <c r="A20" s="42" t="s">
        <v>256</v>
      </c>
    </row>
    <row r="21" spans="1:1" ht="39">
      <c r="A21" s="42" t="s">
        <v>257</v>
      </c>
    </row>
    <row r="22" spans="1:1" ht="58.5">
      <c r="A22" s="42" t="s">
        <v>258</v>
      </c>
    </row>
    <row r="23" spans="1:1" ht="19.5">
      <c r="A23" s="42" t="s">
        <v>262</v>
      </c>
    </row>
    <row r="24" spans="1:1" ht="58.5">
      <c r="A24" s="42" t="s">
        <v>263</v>
      </c>
    </row>
    <row r="25" spans="1:1" ht="39">
      <c r="A25" s="42" t="s">
        <v>259</v>
      </c>
    </row>
    <row r="26" spans="1:1" ht="19.5">
      <c r="A26" s="42" t="s">
        <v>260</v>
      </c>
    </row>
    <row r="27" spans="1:1" ht="19.5">
      <c r="A27" s="42" t="s">
        <v>261</v>
      </c>
    </row>
    <row r="28" spans="1:1" ht="19.5">
      <c r="A28" s="42" t="s">
        <v>264</v>
      </c>
    </row>
    <row r="29" spans="1:1" ht="78">
      <c r="A29" s="42" t="s">
        <v>489</v>
      </c>
    </row>
    <row r="30" spans="1:1" ht="19.5">
      <c r="A30" s="42" t="s">
        <v>265</v>
      </c>
    </row>
    <row r="31" spans="1:1" ht="19.5">
      <c r="A31" s="3" t="s">
        <v>32</v>
      </c>
    </row>
    <row r="32" spans="1:1" ht="78">
      <c r="A32" s="171" t="s">
        <v>656</v>
      </c>
    </row>
    <row r="33" spans="1:1" ht="19.5">
      <c r="A33" s="118" t="s">
        <v>29</v>
      </c>
    </row>
    <row r="34" spans="1:1" ht="19.5">
      <c r="A34" s="118" t="s">
        <v>487</v>
      </c>
    </row>
    <row r="35" spans="1:1" ht="19.5">
      <c r="A35" s="118" t="s">
        <v>8</v>
      </c>
    </row>
    <row r="36" spans="1:1" ht="19.5">
      <c r="A36" s="61" t="s">
        <v>9</v>
      </c>
    </row>
    <row r="37" spans="1:1" ht="39">
      <c r="A37" s="171" t="s">
        <v>670</v>
      </c>
    </row>
    <row r="38" spans="1:1" ht="39">
      <c r="A38" s="171" t="s">
        <v>30</v>
      </c>
    </row>
    <row r="39" spans="1:1" ht="19.5">
      <c r="A39" s="61" t="s">
        <v>488</v>
      </c>
    </row>
    <row r="40" spans="1:1" ht="39">
      <c r="A40" s="171" t="s">
        <v>266</v>
      </c>
    </row>
    <row r="41" spans="1:1" ht="19.5">
      <c r="A41" s="171" t="s">
        <v>37</v>
      </c>
    </row>
    <row r="42" spans="1:1" ht="39">
      <c r="A42" s="59" t="s">
        <v>12</v>
      </c>
    </row>
    <row r="43" spans="1:1" ht="20" thickBot="1">
      <c r="A43" s="10" t="s">
        <v>11</v>
      </c>
    </row>
  </sheetData>
  <phoneticPr fontId="12" type="noConversion"/>
  <hyperlinks>
    <hyperlink ref="B1" location="預告統計資料發布時間表!A1" display="回發布時間表"/>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2"/>
  <sheetViews>
    <sheetView workbookViewId="0">
      <selection activeCell="B1" sqref="B1"/>
    </sheetView>
  </sheetViews>
  <sheetFormatPr defaultRowHeight="17"/>
  <cols>
    <col min="1" max="1" width="97.453125" customWidth="1"/>
  </cols>
  <sheetData>
    <row r="1" spans="1:2" ht="19.5">
      <c r="A1" s="6" t="s">
        <v>868</v>
      </c>
      <c r="B1" s="1" t="s">
        <v>13</v>
      </c>
    </row>
    <row r="2" spans="1:2" ht="19.5">
      <c r="A2" s="45" t="s">
        <v>475</v>
      </c>
    </row>
    <row r="3" spans="1:2" ht="19.5">
      <c r="A3" s="7" t="s">
        <v>474</v>
      </c>
    </row>
    <row r="4" spans="1:2" ht="19.5">
      <c r="A4" s="8" t="s">
        <v>3</v>
      </c>
    </row>
    <row r="5" spans="1:2" ht="19.5">
      <c r="A5" s="195" t="s">
        <v>811</v>
      </c>
    </row>
    <row r="6" spans="1:2" ht="19.5">
      <c r="A6" s="116" t="s">
        <v>869</v>
      </c>
    </row>
    <row r="7" spans="1:2" ht="19.5">
      <c r="A7" s="195" t="s">
        <v>865</v>
      </c>
    </row>
    <row r="8" spans="1:2" ht="19.5">
      <c r="A8" s="195" t="s">
        <v>737</v>
      </c>
    </row>
    <row r="9" spans="1:2" ht="19.5">
      <c r="A9" s="195" t="s">
        <v>866</v>
      </c>
    </row>
    <row r="10" spans="1:2" ht="19.5">
      <c r="A10" s="115" t="s">
        <v>4</v>
      </c>
    </row>
    <row r="11" spans="1:2" ht="19.5">
      <c r="A11" s="116" t="s">
        <v>496</v>
      </c>
    </row>
    <row r="12" spans="1:2" ht="97.5">
      <c r="A12" s="171" t="s">
        <v>755</v>
      </c>
    </row>
    <row r="13" spans="1:2" ht="19.5">
      <c r="A13" s="8" t="s">
        <v>5</v>
      </c>
    </row>
    <row r="14" spans="1:2" ht="37">
      <c r="A14" s="159" t="s">
        <v>654</v>
      </c>
    </row>
    <row r="15" spans="1:2" ht="19.5">
      <c r="A15" s="156" t="s">
        <v>648</v>
      </c>
    </row>
    <row r="16" spans="1:2" ht="19.5">
      <c r="A16" s="160" t="s">
        <v>6</v>
      </c>
    </row>
    <row r="17" spans="1:1" ht="19.5">
      <c r="A17" s="159" t="s">
        <v>649</v>
      </c>
    </row>
    <row r="18" spans="1:1" ht="55.5">
      <c r="A18" s="159" t="s">
        <v>650</v>
      </c>
    </row>
    <row r="19" spans="1:1" ht="18.5">
      <c r="A19" s="159" t="s">
        <v>651</v>
      </c>
    </row>
    <row r="20" spans="1:1" ht="19.5">
      <c r="A20" s="156" t="s">
        <v>7</v>
      </c>
    </row>
    <row r="21" spans="1:1" ht="19.5">
      <c r="A21" s="156" t="s">
        <v>652</v>
      </c>
    </row>
    <row r="22" spans="1:1" ht="19.5">
      <c r="A22" s="156" t="s">
        <v>563</v>
      </c>
    </row>
    <row r="23" spans="1:1" ht="19.5">
      <c r="A23" s="158" t="s">
        <v>587</v>
      </c>
    </row>
    <row r="24" spans="1:1" ht="19.5">
      <c r="A24" s="156" t="s">
        <v>8</v>
      </c>
    </row>
    <row r="25" spans="1:1" ht="19.5">
      <c r="A25" s="161" t="s">
        <v>9</v>
      </c>
    </row>
    <row r="26" spans="1:1" ht="39">
      <c r="A26" s="156" t="s">
        <v>655</v>
      </c>
    </row>
    <row r="27" spans="1:1" ht="39">
      <c r="A27" s="156" t="s">
        <v>585</v>
      </c>
    </row>
    <row r="28" spans="1:1" ht="19.5">
      <c r="A28" s="161" t="s">
        <v>10</v>
      </c>
    </row>
    <row r="29" spans="1:1" ht="58.5">
      <c r="A29" s="156" t="s">
        <v>653</v>
      </c>
    </row>
    <row r="30" spans="1:1" ht="19.5">
      <c r="A30" s="147" t="s">
        <v>565</v>
      </c>
    </row>
    <row r="31" spans="1:1" ht="39">
      <c r="A31" s="148" t="s">
        <v>566</v>
      </c>
    </row>
    <row r="32" spans="1:1" ht="20" thickBot="1">
      <c r="A32" s="149" t="s">
        <v>11</v>
      </c>
    </row>
  </sheetData>
  <phoneticPr fontId="5" type="noConversion"/>
  <hyperlinks>
    <hyperlink ref="B1" location="預告統計資料發布時間表!A1" display="回發布時間表"/>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F10" zoomScale="80" zoomScaleNormal="80" workbookViewId="0">
      <selection sqref="A1:AA23"/>
    </sheetView>
  </sheetViews>
  <sheetFormatPr defaultRowHeight="17"/>
  <cols>
    <col min="3" max="3" width="19.81640625" customWidth="1"/>
    <col min="4" max="4" width="9.6328125" bestFit="1" customWidth="1"/>
    <col min="6" max="6" width="9.6328125" bestFit="1" customWidth="1"/>
    <col min="9" max="9" width="9.6328125" bestFit="1" customWidth="1"/>
    <col min="10" max="10" width="17.26953125" bestFit="1" customWidth="1"/>
    <col min="12" max="12" width="9.6328125" bestFit="1" customWidth="1"/>
    <col min="27" max="27" width="4.08984375" style="209" customWidth="1"/>
  </cols>
  <sheetData>
    <row r="1" spans="1:27" ht="20" thickBot="1">
      <c r="A1" s="530" t="s">
        <v>878</v>
      </c>
      <c r="B1" s="531"/>
      <c r="C1" s="198"/>
      <c r="D1" s="199"/>
      <c r="E1" s="200"/>
      <c r="F1" s="200"/>
      <c r="G1" s="200"/>
      <c r="H1" s="200"/>
      <c r="I1" s="201"/>
      <c r="J1" s="201"/>
      <c r="K1" s="201"/>
      <c r="L1" s="201"/>
      <c r="M1" s="201"/>
      <c r="N1" s="200"/>
      <c r="O1" s="200"/>
      <c r="P1" s="200"/>
      <c r="Q1" s="202"/>
      <c r="R1" s="202"/>
      <c r="S1" s="202"/>
      <c r="T1" s="202"/>
      <c r="U1" s="532" t="s">
        <v>879</v>
      </c>
      <c r="V1" s="533"/>
      <c r="W1" s="534" t="s">
        <v>894</v>
      </c>
      <c r="X1" s="535"/>
      <c r="Y1" s="535"/>
      <c r="Z1" s="536"/>
      <c r="AA1" s="222"/>
    </row>
    <row r="2" spans="1:27" ht="20" thickBot="1">
      <c r="A2" s="530" t="s">
        <v>895</v>
      </c>
      <c r="B2" s="531"/>
      <c r="C2" s="203" t="s">
        <v>896</v>
      </c>
      <c r="D2" s="204"/>
      <c r="E2" s="205"/>
      <c r="F2" s="205"/>
      <c r="G2" s="205"/>
      <c r="H2" s="205"/>
      <c r="I2" s="206"/>
      <c r="J2" s="206"/>
      <c r="K2" s="206"/>
      <c r="L2" s="206"/>
      <c r="M2" s="206"/>
      <c r="N2" s="205"/>
      <c r="O2" s="205"/>
      <c r="P2" s="205"/>
      <c r="Q2" s="205"/>
      <c r="R2" s="205"/>
      <c r="S2" s="205"/>
      <c r="T2" s="207"/>
      <c r="U2" s="537" t="s">
        <v>897</v>
      </c>
      <c r="V2" s="538"/>
      <c r="W2" s="537" t="s">
        <v>898</v>
      </c>
      <c r="X2" s="539"/>
      <c r="Y2" s="539"/>
      <c r="Z2" s="538"/>
      <c r="AA2" s="249" t="s">
        <v>928</v>
      </c>
    </row>
    <row r="3" spans="1:27" ht="47.5">
      <c r="A3" s="540" t="s">
        <v>899</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250"/>
    </row>
    <row r="4" spans="1:27" ht="24.5" thickBot="1">
      <c r="A4" s="541" t="s">
        <v>900</v>
      </c>
      <c r="B4" s="541"/>
      <c r="C4" s="541"/>
      <c r="D4" s="541"/>
      <c r="E4" s="541"/>
      <c r="F4" s="541"/>
      <c r="G4" s="541"/>
      <c r="H4" s="541"/>
      <c r="I4" s="541"/>
      <c r="J4" s="541"/>
      <c r="K4" s="541"/>
      <c r="L4" s="541"/>
      <c r="M4" s="541"/>
      <c r="N4" s="541"/>
      <c r="O4" s="541"/>
      <c r="P4" s="541"/>
      <c r="Q4" s="541"/>
      <c r="R4" s="541"/>
      <c r="S4" s="541"/>
      <c r="T4" s="541"/>
      <c r="U4" s="541"/>
      <c r="V4" s="541"/>
      <c r="W4" s="208"/>
      <c r="X4" s="209"/>
      <c r="Y4" s="210"/>
      <c r="Z4" s="211" t="s">
        <v>901</v>
      </c>
      <c r="AA4" s="208"/>
    </row>
    <row r="5" spans="1:27" ht="17" customHeight="1">
      <c r="A5" s="542" t="s">
        <v>902</v>
      </c>
      <c r="B5" s="543"/>
      <c r="C5" s="546" t="s">
        <v>903</v>
      </c>
      <c r="D5" s="549" t="s">
        <v>904</v>
      </c>
      <c r="E5" s="549" t="s">
        <v>905</v>
      </c>
      <c r="F5" s="549" t="s">
        <v>906</v>
      </c>
      <c r="G5" s="549" t="s">
        <v>907</v>
      </c>
      <c r="H5" s="549" t="s">
        <v>908</v>
      </c>
      <c r="I5" s="549" t="s">
        <v>909</v>
      </c>
      <c r="J5" s="549" t="s">
        <v>910</v>
      </c>
      <c r="K5" s="549" t="s">
        <v>911</v>
      </c>
      <c r="L5" s="549" t="s">
        <v>912</v>
      </c>
      <c r="M5" s="549" t="s">
        <v>913</v>
      </c>
      <c r="N5" s="549" t="s">
        <v>914</v>
      </c>
      <c r="O5" s="549" t="s">
        <v>915</v>
      </c>
      <c r="P5" s="549" t="s">
        <v>916</v>
      </c>
      <c r="Q5" s="549" t="s">
        <v>917</v>
      </c>
      <c r="R5" s="549" t="s">
        <v>918</v>
      </c>
      <c r="S5" s="549" t="s">
        <v>919</v>
      </c>
      <c r="T5" s="549" t="s">
        <v>920</v>
      </c>
      <c r="U5" s="549" t="s">
        <v>921</v>
      </c>
      <c r="V5" s="549" t="s">
        <v>922</v>
      </c>
      <c r="W5" s="549" t="s">
        <v>923</v>
      </c>
      <c r="X5" s="549" t="s">
        <v>924</v>
      </c>
      <c r="Y5" s="549" t="s">
        <v>925</v>
      </c>
      <c r="Z5" s="552" t="s">
        <v>926</v>
      </c>
      <c r="AA5" s="251"/>
    </row>
    <row r="6" spans="1:27" ht="17" customHeight="1">
      <c r="A6" s="544"/>
      <c r="B6" s="545"/>
      <c r="C6" s="547"/>
      <c r="D6" s="550"/>
      <c r="E6" s="550"/>
      <c r="F6" s="550"/>
      <c r="G6" s="550"/>
      <c r="H6" s="550"/>
      <c r="I6" s="550"/>
      <c r="J6" s="550"/>
      <c r="K6" s="550"/>
      <c r="L6" s="550"/>
      <c r="M6" s="550"/>
      <c r="N6" s="550"/>
      <c r="O6" s="550"/>
      <c r="P6" s="550"/>
      <c r="Q6" s="550"/>
      <c r="R6" s="550"/>
      <c r="S6" s="550"/>
      <c r="T6" s="550"/>
      <c r="U6" s="550"/>
      <c r="V6" s="559"/>
      <c r="W6" s="559"/>
      <c r="X6" s="550"/>
      <c r="Y6" s="550"/>
      <c r="Z6" s="553"/>
      <c r="AA6" s="251"/>
    </row>
    <row r="7" spans="1:27" ht="17.5" customHeight="1" thickBot="1">
      <c r="A7" s="544"/>
      <c r="B7" s="545"/>
      <c r="C7" s="548"/>
      <c r="D7" s="551"/>
      <c r="E7" s="551"/>
      <c r="F7" s="551"/>
      <c r="G7" s="551"/>
      <c r="H7" s="551"/>
      <c r="I7" s="551"/>
      <c r="J7" s="551"/>
      <c r="K7" s="551"/>
      <c r="L7" s="551"/>
      <c r="M7" s="551"/>
      <c r="N7" s="551"/>
      <c r="O7" s="551"/>
      <c r="P7" s="551"/>
      <c r="Q7" s="551"/>
      <c r="R7" s="551"/>
      <c r="S7" s="551"/>
      <c r="T7" s="551"/>
      <c r="U7" s="551"/>
      <c r="V7" s="560"/>
      <c r="W7" s="560"/>
      <c r="X7" s="551"/>
      <c r="Y7" s="551"/>
      <c r="Z7" s="554"/>
      <c r="AA7" s="251"/>
    </row>
    <row r="8" spans="1:27" ht="21.5">
      <c r="A8" s="555" t="s">
        <v>903</v>
      </c>
      <c r="B8" s="556"/>
      <c r="C8" s="212">
        <v>201348</v>
      </c>
      <c r="D8" s="212">
        <v>58311</v>
      </c>
      <c r="E8" s="212">
        <v>6562</v>
      </c>
      <c r="F8" s="212">
        <v>15318</v>
      </c>
      <c r="G8" s="212">
        <v>4490</v>
      </c>
      <c r="H8" s="212">
        <v>6184</v>
      </c>
      <c r="I8" s="212">
        <v>24009</v>
      </c>
      <c r="J8" s="212">
        <v>29831</v>
      </c>
      <c r="K8" s="245" t="s">
        <v>927</v>
      </c>
      <c r="L8" s="200">
        <v>27.890999999999998</v>
      </c>
      <c r="M8" s="200">
        <v>610</v>
      </c>
      <c r="N8" s="212">
        <v>8334</v>
      </c>
      <c r="O8" s="212">
        <v>1000</v>
      </c>
      <c r="P8" s="245" t="s">
        <v>880</v>
      </c>
      <c r="Q8" s="245" t="s">
        <v>927</v>
      </c>
      <c r="R8" s="200">
        <v>177</v>
      </c>
      <c r="S8" s="200">
        <v>150</v>
      </c>
      <c r="T8" s="200">
        <v>479</v>
      </c>
      <c r="U8" s="245" t="s">
        <v>927</v>
      </c>
      <c r="V8" s="245" t="s">
        <v>927</v>
      </c>
      <c r="W8" s="200">
        <v>150</v>
      </c>
      <c r="X8" s="245" t="s">
        <v>880</v>
      </c>
      <c r="Y8" s="245" t="s">
        <v>880</v>
      </c>
      <c r="Z8" s="246" t="s">
        <v>927</v>
      </c>
      <c r="AA8" s="252"/>
    </row>
    <row r="9" spans="1:27" ht="58.5">
      <c r="A9" s="557" t="s">
        <v>881</v>
      </c>
      <c r="B9" s="213" t="s">
        <v>882</v>
      </c>
      <c r="C9" s="248">
        <v>65031</v>
      </c>
      <c r="D9" s="212">
        <v>8123</v>
      </c>
      <c r="E9" s="212">
        <v>6542</v>
      </c>
      <c r="F9" s="212">
        <v>4283</v>
      </c>
      <c r="G9" s="212">
        <v>4355</v>
      </c>
      <c r="H9" s="212">
        <v>4615</v>
      </c>
      <c r="I9" s="212">
        <v>5384</v>
      </c>
      <c r="J9" s="212">
        <v>4639</v>
      </c>
      <c r="K9" s="245" t="s">
        <v>927</v>
      </c>
      <c r="L9" s="245" t="s">
        <v>880</v>
      </c>
      <c r="M9" s="200">
        <v>610</v>
      </c>
      <c r="N9" s="212">
        <v>8284</v>
      </c>
      <c r="O9" s="212">
        <v>479</v>
      </c>
      <c r="P9" s="247" t="s">
        <v>880</v>
      </c>
      <c r="Q9" s="247" t="s">
        <v>880</v>
      </c>
      <c r="R9" s="245" t="s">
        <v>880</v>
      </c>
      <c r="S9" s="200">
        <v>40</v>
      </c>
      <c r="T9" s="200">
        <v>479</v>
      </c>
      <c r="U9" s="245" t="s">
        <v>880</v>
      </c>
      <c r="V9" s="245" t="s">
        <v>880</v>
      </c>
      <c r="W9" s="245" t="s">
        <v>880</v>
      </c>
      <c r="X9" s="245" t="s">
        <v>880</v>
      </c>
      <c r="Y9" s="245" t="s">
        <v>880</v>
      </c>
      <c r="Z9" s="246" t="s">
        <v>880</v>
      </c>
      <c r="AA9" s="222"/>
    </row>
    <row r="10" spans="1:27" ht="58.5">
      <c r="A10" s="557"/>
      <c r="B10" s="213" t="s">
        <v>883</v>
      </c>
      <c r="C10" s="248">
        <v>133433</v>
      </c>
      <c r="D10" s="212">
        <v>48428</v>
      </c>
      <c r="E10" s="200" t="s">
        <v>880</v>
      </c>
      <c r="F10" s="212">
        <v>11035</v>
      </c>
      <c r="G10" s="200">
        <v>135</v>
      </c>
      <c r="H10" s="212">
        <v>1559</v>
      </c>
      <c r="I10" s="212">
        <v>18625</v>
      </c>
      <c r="J10" s="212">
        <v>24952</v>
      </c>
      <c r="K10" s="245" t="s">
        <v>880</v>
      </c>
      <c r="L10" s="212">
        <v>27891</v>
      </c>
      <c r="M10" s="245" t="s">
        <v>880</v>
      </c>
      <c r="N10" s="245" t="s">
        <v>880</v>
      </c>
      <c r="O10" s="200">
        <v>521</v>
      </c>
      <c r="P10" s="245" t="s">
        <v>880</v>
      </c>
      <c r="Q10" s="245" t="s">
        <v>880</v>
      </c>
      <c r="R10" s="200">
        <v>177</v>
      </c>
      <c r="S10" s="200">
        <v>110</v>
      </c>
      <c r="T10" s="245" t="s">
        <v>880</v>
      </c>
      <c r="U10" s="245" t="s">
        <v>880</v>
      </c>
      <c r="V10" s="245" t="s">
        <v>880</v>
      </c>
      <c r="W10" s="245" t="s">
        <v>880</v>
      </c>
      <c r="X10" s="245" t="s">
        <v>880</v>
      </c>
      <c r="Y10" s="245" t="s">
        <v>880</v>
      </c>
      <c r="Z10" s="246" t="s">
        <v>880</v>
      </c>
      <c r="AA10" s="222"/>
    </row>
    <row r="11" spans="1:27" ht="78">
      <c r="A11" s="558"/>
      <c r="B11" s="215" t="s">
        <v>884</v>
      </c>
      <c r="C11" s="212">
        <v>1760</v>
      </c>
      <c r="D11" s="212">
        <v>1760</v>
      </c>
      <c r="E11" s="245" t="s">
        <v>880</v>
      </c>
      <c r="F11" s="245" t="s">
        <v>880</v>
      </c>
      <c r="G11" s="245" t="s">
        <v>880</v>
      </c>
      <c r="H11" s="245" t="s">
        <v>880</v>
      </c>
      <c r="I11" s="245" t="s">
        <v>880</v>
      </c>
      <c r="J11" s="245" t="s">
        <v>880</v>
      </c>
      <c r="K11" s="245" t="s">
        <v>880</v>
      </c>
      <c r="L11" s="245" t="s">
        <v>880</v>
      </c>
      <c r="M11" s="245" t="s">
        <v>880</v>
      </c>
      <c r="N11" s="245" t="s">
        <v>880</v>
      </c>
      <c r="O11" s="245" t="s">
        <v>880</v>
      </c>
      <c r="P11" s="245" t="s">
        <v>880</v>
      </c>
      <c r="Q11" s="245" t="s">
        <v>880</v>
      </c>
      <c r="R11" s="245" t="s">
        <v>880</v>
      </c>
      <c r="S11" s="245" t="s">
        <v>880</v>
      </c>
      <c r="T11" s="245" t="s">
        <v>880</v>
      </c>
      <c r="U11" s="245" t="s">
        <v>880</v>
      </c>
      <c r="V11" s="245" t="s">
        <v>880</v>
      </c>
      <c r="W11" s="245" t="s">
        <v>880</v>
      </c>
      <c r="X11" s="245" t="s">
        <v>880</v>
      </c>
      <c r="Y11" s="245" t="s">
        <v>880</v>
      </c>
      <c r="Z11" s="246" t="s">
        <v>880</v>
      </c>
      <c r="AA11" s="222"/>
    </row>
    <row r="12" spans="1:27" ht="21.5">
      <c r="A12" s="216"/>
      <c r="B12" s="217"/>
      <c r="C12" s="218"/>
      <c r="D12" s="200"/>
      <c r="E12" s="200"/>
      <c r="F12" s="200"/>
      <c r="G12" s="200"/>
      <c r="H12" s="200"/>
      <c r="I12" s="200"/>
      <c r="J12" s="200"/>
      <c r="K12" s="200"/>
      <c r="L12" s="200"/>
      <c r="M12" s="200"/>
      <c r="N12" s="200"/>
      <c r="O12" s="200"/>
      <c r="P12" s="200"/>
      <c r="Q12" s="200"/>
      <c r="R12" s="200"/>
      <c r="S12" s="200"/>
      <c r="T12" s="200"/>
      <c r="U12" s="200"/>
      <c r="V12" s="200"/>
      <c r="W12" s="200"/>
      <c r="X12" s="200"/>
      <c r="Y12" s="200"/>
      <c r="Z12" s="214"/>
      <c r="AA12" s="222"/>
    </row>
    <row r="13" spans="1:27" ht="22" thickBot="1">
      <c r="A13" s="219"/>
      <c r="B13" s="220"/>
      <c r="C13" s="221"/>
      <c r="D13" s="205"/>
      <c r="E13" s="205"/>
      <c r="F13" s="205"/>
      <c r="G13" s="205"/>
      <c r="H13" s="205"/>
      <c r="I13" s="205"/>
      <c r="J13" s="205"/>
      <c r="K13" s="205"/>
      <c r="L13" s="205"/>
      <c r="M13" s="205"/>
      <c r="N13" s="205"/>
      <c r="O13" s="205"/>
      <c r="P13" s="205"/>
      <c r="Q13" s="205"/>
      <c r="R13" s="205"/>
      <c r="S13" s="205"/>
      <c r="T13" s="205"/>
      <c r="U13" s="205"/>
      <c r="V13" s="205"/>
      <c r="W13" s="205"/>
      <c r="X13" s="205"/>
      <c r="Y13" s="205"/>
      <c r="Z13" s="207"/>
      <c r="AA13" s="222"/>
    </row>
    <row r="14" spans="1:27" ht="21.5">
      <c r="A14" s="222"/>
      <c r="B14" s="223"/>
      <c r="C14" s="224"/>
      <c r="D14" s="200"/>
      <c r="E14" s="200"/>
      <c r="F14" s="200"/>
      <c r="G14" s="200"/>
      <c r="H14" s="200"/>
      <c r="I14" s="200"/>
      <c r="J14" s="200"/>
      <c r="K14" s="200"/>
      <c r="L14" s="200"/>
      <c r="M14" s="200"/>
      <c r="N14" s="200"/>
      <c r="O14" s="200"/>
      <c r="P14" s="200"/>
      <c r="Q14" s="200"/>
      <c r="R14" s="200"/>
      <c r="S14" s="200"/>
      <c r="T14" s="225"/>
      <c r="U14" s="225"/>
      <c r="V14" s="225"/>
      <c r="W14" s="225"/>
      <c r="X14" s="225"/>
      <c r="Y14" s="225"/>
      <c r="Z14" s="226" t="s">
        <v>929</v>
      </c>
      <c r="AA14" s="222"/>
    </row>
    <row r="15" spans="1:27" ht="21.5">
      <c r="A15" s="222"/>
      <c r="B15" s="223"/>
      <c r="C15" s="224"/>
      <c r="D15" s="200"/>
      <c r="E15" s="200"/>
      <c r="F15" s="200"/>
      <c r="G15" s="200"/>
      <c r="H15" s="200"/>
      <c r="I15" s="200"/>
      <c r="J15" s="200"/>
      <c r="K15" s="200"/>
      <c r="L15" s="200"/>
      <c r="M15" s="200"/>
      <c r="N15" s="200"/>
      <c r="O15" s="200"/>
      <c r="P15" s="200"/>
      <c r="Q15" s="200"/>
      <c r="R15" s="200"/>
      <c r="S15" s="200"/>
      <c r="T15" s="222"/>
      <c r="U15" s="200"/>
      <c r="V15" s="222"/>
      <c r="W15" s="222"/>
      <c r="X15" s="222"/>
      <c r="Y15" s="227"/>
      <c r="Z15" s="200"/>
      <c r="AA15" s="222"/>
    </row>
    <row r="16" spans="1:27" ht="19.5">
      <c r="A16" s="228"/>
      <c r="B16" s="229" t="s">
        <v>885</v>
      </c>
      <c r="C16" s="229"/>
      <c r="D16" s="229"/>
      <c r="E16" s="230"/>
      <c r="F16" s="229" t="s">
        <v>886</v>
      </c>
      <c r="G16" s="231"/>
      <c r="H16" s="231"/>
      <c r="I16" s="228"/>
      <c r="J16" s="229" t="s">
        <v>887</v>
      </c>
      <c r="K16" s="229"/>
      <c r="L16" s="231"/>
      <c r="M16" s="231"/>
      <c r="N16" s="228"/>
      <c r="O16" s="228"/>
      <c r="P16" s="229" t="s">
        <v>888</v>
      </c>
      <c r="Q16" s="228"/>
      <c r="R16" s="230"/>
      <c r="S16" s="230"/>
      <c r="T16" s="230"/>
      <c r="U16" s="230"/>
      <c r="V16" s="230"/>
      <c r="W16" s="230"/>
      <c r="X16" s="230"/>
      <c r="Y16" s="228"/>
      <c r="Z16" s="231"/>
      <c r="AA16" s="231"/>
    </row>
    <row r="17" spans="1:27" ht="19.5">
      <c r="A17" s="222"/>
      <c r="B17" s="232"/>
      <c r="C17" s="232"/>
      <c r="D17" s="233"/>
      <c r="E17" s="233"/>
      <c r="F17" s="232"/>
      <c r="G17" s="231"/>
      <c r="H17" s="231"/>
      <c r="I17" s="222"/>
      <c r="J17" s="232" t="s">
        <v>889</v>
      </c>
      <c r="K17" s="232"/>
      <c r="L17" s="233"/>
      <c r="M17" s="233"/>
      <c r="N17" s="233"/>
      <c r="O17" s="233"/>
      <c r="P17" s="234"/>
      <c r="Q17" s="233"/>
      <c r="R17" s="233"/>
      <c r="S17" s="233"/>
      <c r="T17" s="233"/>
      <c r="U17" s="233"/>
      <c r="V17" s="233"/>
      <c r="W17" s="233"/>
      <c r="X17" s="233"/>
      <c r="Y17" s="235"/>
      <c r="Z17" s="228"/>
      <c r="AA17" s="231"/>
    </row>
    <row r="18" spans="1:27" ht="19.5">
      <c r="A18" s="222"/>
      <c r="B18" s="232"/>
      <c r="C18" s="232"/>
      <c r="D18" s="233"/>
      <c r="E18" s="233"/>
      <c r="F18" s="232"/>
      <c r="G18" s="231"/>
      <c r="H18" s="231"/>
      <c r="I18" s="222"/>
      <c r="J18" s="232"/>
      <c r="K18" s="232"/>
      <c r="L18" s="233"/>
      <c r="M18" s="233"/>
      <c r="N18" s="233"/>
      <c r="O18" s="233"/>
      <c r="P18" s="234"/>
      <c r="Q18" s="233"/>
      <c r="R18" s="233"/>
      <c r="S18" s="233"/>
      <c r="T18" s="233"/>
      <c r="U18" s="233"/>
      <c r="V18" s="233"/>
      <c r="W18" s="233"/>
      <c r="X18" s="233"/>
      <c r="Y18" s="235"/>
      <c r="Z18" s="228"/>
      <c r="AA18" s="231"/>
    </row>
    <row r="19" spans="1:27" ht="21.5">
      <c r="A19" s="236" t="s">
        <v>890</v>
      </c>
      <c r="B19" s="237"/>
      <c r="C19" s="236"/>
      <c r="D19" s="238"/>
      <c r="E19" s="238"/>
      <c r="F19" s="238"/>
      <c r="G19" s="238"/>
      <c r="H19" s="238"/>
      <c r="I19" s="238"/>
      <c r="J19" s="239"/>
      <c r="K19" s="239"/>
      <c r="L19" s="239"/>
      <c r="M19" s="239"/>
      <c r="N19" s="239"/>
      <c r="O19" s="239"/>
      <c r="P19" s="237"/>
      <c r="Q19" s="239"/>
      <c r="R19" s="239"/>
      <c r="S19" s="239"/>
      <c r="T19" s="239"/>
      <c r="U19" s="239"/>
      <c r="V19" s="239"/>
      <c r="W19" s="239"/>
      <c r="X19" s="239"/>
      <c r="Y19" s="239"/>
      <c r="Z19" s="239"/>
      <c r="AA19" s="253"/>
    </row>
    <row r="20" spans="1:27" ht="21.5">
      <c r="A20" s="240" t="s">
        <v>891</v>
      </c>
      <c r="B20" s="237"/>
      <c r="C20" s="236"/>
      <c r="D20" s="241"/>
      <c r="E20" s="238"/>
      <c r="F20" s="238"/>
      <c r="G20" s="242"/>
      <c r="H20" s="242"/>
      <c r="I20" s="242"/>
      <c r="J20" s="243"/>
      <c r="K20" s="243"/>
      <c r="L20" s="237"/>
      <c r="M20" s="237"/>
      <c r="N20" s="237"/>
      <c r="O20" s="237"/>
      <c r="P20" s="237"/>
      <c r="Q20" s="237"/>
      <c r="R20" s="237"/>
      <c r="S20" s="237"/>
      <c r="T20" s="237"/>
      <c r="U20" s="237"/>
      <c r="V20" s="237"/>
      <c r="W20" s="237"/>
      <c r="X20" s="237"/>
      <c r="Y20" s="237"/>
      <c r="Z20" s="237"/>
      <c r="AA20" s="237"/>
    </row>
    <row r="21" spans="1:27" ht="21.5">
      <c r="A21" s="244" t="s">
        <v>892</v>
      </c>
      <c r="B21" s="237"/>
      <c r="C21" s="236"/>
      <c r="D21" s="241"/>
      <c r="E21" s="238"/>
      <c r="F21" s="238"/>
      <c r="G21" s="242"/>
      <c r="H21" s="242"/>
      <c r="I21" s="242"/>
      <c r="J21" s="237"/>
      <c r="K21" s="237"/>
      <c r="L21" s="237"/>
      <c r="M21" s="237"/>
      <c r="N21" s="237"/>
      <c r="O21" s="237"/>
      <c r="P21" s="237"/>
      <c r="Q21" s="237"/>
      <c r="R21" s="237"/>
      <c r="S21" s="237"/>
      <c r="T21" s="237"/>
      <c r="U21" s="237"/>
      <c r="V21" s="237"/>
      <c r="W21" s="237"/>
      <c r="X21" s="237"/>
      <c r="Y21" s="237"/>
      <c r="Z21" s="237"/>
      <c r="AA21" s="237"/>
    </row>
    <row r="22" spans="1:27" ht="21.5">
      <c r="A22" s="244" t="s">
        <v>893</v>
      </c>
      <c r="B22" s="237"/>
      <c r="C22" s="236"/>
      <c r="D22" s="241"/>
      <c r="E22" s="238"/>
      <c r="F22" s="238"/>
      <c r="G22" s="242"/>
      <c r="H22" s="242"/>
      <c r="I22" s="242"/>
      <c r="J22" s="237"/>
      <c r="K22" s="237"/>
      <c r="L22" s="237"/>
      <c r="M22" s="237"/>
      <c r="N22" s="237"/>
      <c r="O22" s="237"/>
      <c r="P22" s="237"/>
      <c r="Q22" s="237"/>
      <c r="R22" s="237"/>
      <c r="S22" s="237"/>
      <c r="T22" s="237"/>
      <c r="U22" s="237"/>
      <c r="V22" s="237"/>
      <c r="W22" s="237"/>
      <c r="X22" s="237"/>
      <c r="Y22" s="237"/>
      <c r="Z22" s="237"/>
      <c r="AA22" s="237"/>
    </row>
    <row r="23" spans="1:27" ht="19.5">
      <c r="AA23" s="222"/>
    </row>
    <row r="24" spans="1:27" ht="19.5">
      <c r="AA24" s="222"/>
    </row>
    <row r="25" spans="1:27" ht="19.5">
      <c r="AA25" s="222"/>
    </row>
    <row r="26" spans="1:27" ht="19.5">
      <c r="AA26" s="222"/>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2"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opLeftCell="J1" zoomScaleNormal="100" workbookViewId="0">
      <selection activeCell="AA2" sqref="AA2"/>
    </sheetView>
  </sheetViews>
  <sheetFormatPr defaultRowHeight="17"/>
  <cols>
    <col min="3" max="3" width="16.81640625" customWidth="1"/>
    <col min="4" max="4" width="10.7265625" customWidth="1"/>
    <col min="5" max="5" width="9.6328125" bestFit="1" customWidth="1"/>
    <col min="6" max="6" width="11" customWidth="1"/>
    <col min="8" max="8" width="9.6328125" bestFit="1" customWidth="1"/>
    <col min="9" max="9" width="11.36328125" customWidth="1"/>
    <col min="10" max="10" width="11.81640625" customWidth="1"/>
    <col min="12" max="12" width="11" customWidth="1"/>
  </cols>
  <sheetData>
    <row r="1" spans="1:27" ht="20" thickBot="1">
      <c r="A1" s="530" t="s">
        <v>878</v>
      </c>
      <c r="B1" s="531"/>
      <c r="C1" s="198"/>
      <c r="D1" s="199"/>
      <c r="E1" s="200"/>
      <c r="F1" s="200"/>
      <c r="G1" s="200"/>
      <c r="H1" s="200"/>
      <c r="I1" s="201"/>
      <c r="J1" s="201"/>
      <c r="K1" s="201"/>
      <c r="L1" s="201"/>
      <c r="M1" s="201"/>
      <c r="N1" s="200"/>
      <c r="O1" s="200"/>
      <c r="P1" s="200"/>
      <c r="Q1" s="202"/>
      <c r="R1" s="202"/>
      <c r="S1" s="202"/>
      <c r="T1" s="202"/>
      <c r="U1" s="532" t="s">
        <v>879</v>
      </c>
      <c r="V1" s="533"/>
      <c r="W1" s="534" t="s">
        <v>894</v>
      </c>
      <c r="X1" s="535"/>
      <c r="Y1" s="535"/>
      <c r="Z1" s="536"/>
      <c r="AA1" s="222"/>
    </row>
    <row r="2" spans="1:27" ht="20" thickBot="1">
      <c r="A2" s="530" t="s">
        <v>895</v>
      </c>
      <c r="B2" s="531"/>
      <c r="C2" s="203" t="s">
        <v>896</v>
      </c>
      <c r="D2" s="204"/>
      <c r="E2" s="205"/>
      <c r="F2" s="205"/>
      <c r="G2" s="205"/>
      <c r="H2" s="205"/>
      <c r="I2" s="206"/>
      <c r="J2" s="206"/>
      <c r="K2" s="206"/>
      <c r="L2" s="206"/>
      <c r="M2" s="206"/>
      <c r="N2" s="205"/>
      <c r="O2" s="205"/>
      <c r="P2" s="205"/>
      <c r="Q2" s="205"/>
      <c r="R2" s="205"/>
      <c r="S2" s="205"/>
      <c r="T2" s="207"/>
      <c r="U2" s="537" t="s">
        <v>897</v>
      </c>
      <c r="V2" s="538"/>
      <c r="W2" s="537" t="s">
        <v>898</v>
      </c>
      <c r="X2" s="539"/>
      <c r="Y2" s="539"/>
      <c r="Z2" s="538"/>
      <c r="AA2" s="249" t="s">
        <v>928</v>
      </c>
    </row>
    <row r="3" spans="1:27" ht="47.5">
      <c r="A3" s="540" t="s">
        <v>899</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250"/>
    </row>
    <row r="4" spans="1:27" ht="24.5" thickBot="1">
      <c r="A4" s="541" t="s">
        <v>1360</v>
      </c>
      <c r="B4" s="541"/>
      <c r="C4" s="541"/>
      <c r="D4" s="541"/>
      <c r="E4" s="541"/>
      <c r="F4" s="541"/>
      <c r="G4" s="541"/>
      <c r="H4" s="541"/>
      <c r="I4" s="541"/>
      <c r="J4" s="541"/>
      <c r="K4" s="541"/>
      <c r="L4" s="541"/>
      <c r="M4" s="541"/>
      <c r="N4" s="541"/>
      <c r="O4" s="541"/>
      <c r="P4" s="541"/>
      <c r="Q4" s="541"/>
      <c r="R4" s="541"/>
      <c r="S4" s="541"/>
      <c r="T4" s="541"/>
      <c r="U4" s="541"/>
      <c r="V4" s="541"/>
      <c r="W4" s="208"/>
      <c r="X4" s="209"/>
      <c r="Y4" s="210"/>
      <c r="Z4" s="211" t="s">
        <v>901</v>
      </c>
      <c r="AA4" s="208"/>
    </row>
    <row r="5" spans="1:27" ht="21.5">
      <c r="A5" s="542" t="s">
        <v>902</v>
      </c>
      <c r="B5" s="543"/>
      <c r="C5" s="546" t="s">
        <v>903</v>
      </c>
      <c r="D5" s="549" t="s">
        <v>904</v>
      </c>
      <c r="E5" s="549" t="s">
        <v>905</v>
      </c>
      <c r="F5" s="549" t="s">
        <v>906</v>
      </c>
      <c r="G5" s="549" t="s">
        <v>907</v>
      </c>
      <c r="H5" s="549" t="s">
        <v>908</v>
      </c>
      <c r="I5" s="549" t="s">
        <v>909</v>
      </c>
      <c r="J5" s="549" t="s">
        <v>910</v>
      </c>
      <c r="K5" s="549" t="s">
        <v>911</v>
      </c>
      <c r="L5" s="549" t="s">
        <v>912</v>
      </c>
      <c r="M5" s="549" t="s">
        <v>913</v>
      </c>
      <c r="N5" s="549" t="s">
        <v>914</v>
      </c>
      <c r="O5" s="549" t="s">
        <v>915</v>
      </c>
      <c r="P5" s="549" t="s">
        <v>916</v>
      </c>
      <c r="Q5" s="549" t="s">
        <v>917</v>
      </c>
      <c r="R5" s="549" t="s">
        <v>918</v>
      </c>
      <c r="S5" s="549" t="s">
        <v>919</v>
      </c>
      <c r="T5" s="549" t="s">
        <v>920</v>
      </c>
      <c r="U5" s="549" t="s">
        <v>921</v>
      </c>
      <c r="V5" s="549" t="s">
        <v>922</v>
      </c>
      <c r="W5" s="549" t="s">
        <v>923</v>
      </c>
      <c r="X5" s="549" t="s">
        <v>924</v>
      </c>
      <c r="Y5" s="549" t="s">
        <v>925</v>
      </c>
      <c r="Z5" s="552" t="s">
        <v>926</v>
      </c>
      <c r="AA5" s="251"/>
    </row>
    <row r="6" spans="1:27" ht="21.5">
      <c r="A6" s="544"/>
      <c r="B6" s="545"/>
      <c r="C6" s="547"/>
      <c r="D6" s="550"/>
      <c r="E6" s="550"/>
      <c r="F6" s="550"/>
      <c r="G6" s="550"/>
      <c r="H6" s="550"/>
      <c r="I6" s="550"/>
      <c r="J6" s="550"/>
      <c r="K6" s="550"/>
      <c r="L6" s="550"/>
      <c r="M6" s="550"/>
      <c r="N6" s="550"/>
      <c r="O6" s="550"/>
      <c r="P6" s="550"/>
      <c r="Q6" s="550"/>
      <c r="R6" s="550"/>
      <c r="S6" s="550"/>
      <c r="T6" s="550"/>
      <c r="U6" s="550"/>
      <c r="V6" s="559"/>
      <c r="W6" s="559"/>
      <c r="X6" s="550"/>
      <c r="Y6" s="550"/>
      <c r="Z6" s="553"/>
      <c r="AA6" s="251"/>
    </row>
    <row r="7" spans="1:27" ht="22" thickBot="1">
      <c r="A7" s="544"/>
      <c r="B7" s="545"/>
      <c r="C7" s="548"/>
      <c r="D7" s="551"/>
      <c r="E7" s="551"/>
      <c r="F7" s="551"/>
      <c r="G7" s="551"/>
      <c r="H7" s="551"/>
      <c r="I7" s="551"/>
      <c r="J7" s="551"/>
      <c r="K7" s="551"/>
      <c r="L7" s="551"/>
      <c r="M7" s="551"/>
      <c r="N7" s="551"/>
      <c r="O7" s="551"/>
      <c r="P7" s="551"/>
      <c r="Q7" s="551"/>
      <c r="R7" s="551"/>
      <c r="S7" s="551"/>
      <c r="T7" s="551"/>
      <c r="U7" s="551"/>
      <c r="V7" s="560"/>
      <c r="W7" s="560"/>
      <c r="X7" s="551"/>
      <c r="Y7" s="551"/>
      <c r="Z7" s="554"/>
      <c r="AA7" s="251"/>
    </row>
    <row r="8" spans="1:27" ht="21.5">
      <c r="A8" s="555" t="s">
        <v>903</v>
      </c>
      <c r="B8" s="556"/>
      <c r="C8" s="212">
        <v>204016</v>
      </c>
      <c r="D8" s="212">
        <v>89368</v>
      </c>
      <c r="E8" s="212">
        <v>25822</v>
      </c>
      <c r="F8" s="212">
        <v>3536</v>
      </c>
      <c r="G8" s="212">
        <v>6580</v>
      </c>
      <c r="H8" s="212">
        <v>4174</v>
      </c>
      <c r="I8" s="212">
        <v>31620</v>
      </c>
      <c r="J8" s="212">
        <v>14404</v>
      </c>
      <c r="K8" s="245" t="s">
        <v>880</v>
      </c>
      <c r="L8" s="200">
        <v>11098</v>
      </c>
      <c r="M8" s="200">
        <v>420</v>
      </c>
      <c r="N8" s="212">
        <v>7174</v>
      </c>
      <c r="O8" s="247" t="s">
        <v>1362</v>
      </c>
      <c r="P8" s="245" t="s">
        <v>880</v>
      </c>
      <c r="Q8" s="245" t="s">
        <v>880</v>
      </c>
      <c r="R8" s="245" t="s">
        <v>1362</v>
      </c>
      <c r="S8" s="200">
        <v>265</v>
      </c>
      <c r="T8" s="200">
        <v>12</v>
      </c>
      <c r="U8" s="245" t="s">
        <v>880</v>
      </c>
      <c r="V8" s="245" t="s">
        <v>880</v>
      </c>
      <c r="W8" s="200">
        <v>393</v>
      </c>
      <c r="X8" s="245">
        <v>102</v>
      </c>
      <c r="Y8" s="245" t="s">
        <v>880</v>
      </c>
      <c r="Z8" s="246" t="s">
        <v>880</v>
      </c>
      <c r="AA8" s="252"/>
    </row>
    <row r="9" spans="1:27" ht="58.5">
      <c r="A9" s="557" t="s">
        <v>881</v>
      </c>
      <c r="B9" s="213" t="s">
        <v>882</v>
      </c>
      <c r="C9" s="248">
        <v>48307</v>
      </c>
      <c r="D9" s="212">
        <v>6618</v>
      </c>
      <c r="E9" s="212">
        <v>5050</v>
      </c>
      <c r="F9" s="212">
        <v>3536</v>
      </c>
      <c r="G9" s="212">
        <v>3001</v>
      </c>
      <c r="H9" s="212">
        <v>3870</v>
      </c>
      <c r="I9" s="212">
        <v>4492</v>
      </c>
      <c r="J9" s="212">
        <v>7892</v>
      </c>
      <c r="K9" s="245" t="s">
        <v>880</v>
      </c>
      <c r="L9" s="245">
        <v>3979</v>
      </c>
      <c r="M9" s="200">
        <v>420</v>
      </c>
      <c r="N9" s="212">
        <v>4950</v>
      </c>
      <c r="O9" s="247" t="s">
        <v>1363</v>
      </c>
      <c r="P9" s="247" t="s">
        <v>880</v>
      </c>
      <c r="Q9" s="247" t="s">
        <v>880</v>
      </c>
      <c r="R9" s="245" t="s">
        <v>880</v>
      </c>
      <c r="S9" s="200">
        <v>265</v>
      </c>
      <c r="T9" s="200">
        <v>12</v>
      </c>
      <c r="U9" s="245" t="s">
        <v>880</v>
      </c>
      <c r="V9" s="245" t="s">
        <v>880</v>
      </c>
      <c r="W9" s="245" t="s">
        <v>880</v>
      </c>
      <c r="X9" s="245">
        <v>102</v>
      </c>
      <c r="Y9" s="245" t="s">
        <v>880</v>
      </c>
      <c r="Z9" s="246" t="s">
        <v>880</v>
      </c>
      <c r="AA9" s="222"/>
    </row>
    <row r="10" spans="1:27" ht="58.5">
      <c r="A10" s="557"/>
      <c r="B10" s="213" t="s">
        <v>883</v>
      </c>
      <c r="C10" s="248">
        <v>143983</v>
      </c>
      <c r="D10" s="212">
        <v>79880</v>
      </c>
      <c r="E10" s="200">
        <v>20602</v>
      </c>
      <c r="F10" s="212">
        <v>3579</v>
      </c>
      <c r="G10" s="200">
        <v>47</v>
      </c>
      <c r="H10" s="212">
        <v>27128</v>
      </c>
      <c r="I10" s="212">
        <v>27128</v>
      </c>
      <c r="J10" s="212">
        <v>4927</v>
      </c>
      <c r="K10" s="245" t="s">
        <v>880</v>
      </c>
      <c r="L10" s="212">
        <v>7119</v>
      </c>
      <c r="M10" s="245" t="s">
        <v>880</v>
      </c>
      <c r="N10" s="245" t="s">
        <v>880</v>
      </c>
      <c r="O10" s="200" t="s">
        <v>1362</v>
      </c>
      <c r="P10" s="245" t="s">
        <v>880</v>
      </c>
      <c r="Q10" s="245" t="s">
        <v>880</v>
      </c>
      <c r="R10" s="200" t="s">
        <v>1364</v>
      </c>
      <c r="S10" s="200" t="s">
        <v>997</v>
      </c>
      <c r="T10" s="245" t="s">
        <v>1365</v>
      </c>
      <c r="U10" s="245" t="s">
        <v>880</v>
      </c>
      <c r="V10" s="245" t="s">
        <v>880</v>
      </c>
      <c r="W10" s="245" t="s">
        <v>880</v>
      </c>
      <c r="X10" s="245" t="s">
        <v>880</v>
      </c>
      <c r="Y10" s="245" t="s">
        <v>880</v>
      </c>
      <c r="Z10" s="246" t="s">
        <v>880</v>
      </c>
      <c r="AA10" s="222"/>
    </row>
    <row r="11" spans="1:27" ht="78">
      <c r="A11" s="558"/>
      <c r="B11" s="215" t="s">
        <v>884</v>
      </c>
      <c r="C11" s="212">
        <v>256</v>
      </c>
      <c r="D11" s="212">
        <v>200</v>
      </c>
      <c r="E11" s="245" t="s">
        <v>880</v>
      </c>
      <c r="F11" s="245" t="s">
        <v>880</v>
      </c>
      <c r="G11" s="245" t="s">
        <v>880</v>
      </c>
      <c r="H11" s="245">
        <v>20</v>
      </c>
      <c r="I11" s="245" t="s">
        <v>880</v>
      </c>
      <c r="J11" s="245">
        <v>36</v>
      </c>
      <c r="K11" s="245" t="s">
        <v>880</v>
      </c>
      <c r="L11" s="245" t="s">
        <v>880</v>
      </c>
      <c r="M11" s="245" t="s">
        <v>880</v>
      </c>
      <c r="N11" s="245" t="s">
        <v>880</v>
      </c>
      <c r="O11" s="245" t="s">
        <v>880</v>
      </c>
      <c r="P11" s="245" t="s">
        <v>880</v>
      </c>
      <c r="Q11" s="245" t="s">
        <v>880</v>
      </c>
      <c r="R11" s="245" t="s">
        <v>880</v>
      </c>
      <c r="S11" s="245" t="s">
        <v>880</v>
      </c>
      <c r="T11" s="245" t="s">
        <v>880</v>
      </c>
      <c r="U11" s="245" t="s">
        <v>880</v>
      </c>
      <c r="V11" s="245" t="s">
        <v>880</v>
      </c>
      <c r="W11" s="245" t="s">
        <v>880</v>
      </c>
      <c r="X11" s="245" t="s">
        <v>880</v>
      </c>
      <c r="Y11" s="245" t="s">
        <v>880</v>
      </c>
      <c r="Z11" s="246" t="s">
        <v>880</v>
      </c>
      <c r="AA11" s="222"/>
    </row>
    <row r="12" spans="1:27" ht="21.5">
      <c r="A12" s="216"/>
      <c r="B12" s="217"/>
      <c r="C12" s="218"/>
      <c r="D12" s="200"/>
      <c r="E12" s="200"/>
      <c r="F12" s="200"/>
      <c r="G12" s="200"/>
      <c r="H12" s="200"/>
      <c r="I12" s="200"/>
      <c r="J12" s="200"/>
      <c r="K12" s="200"/>
      <c r="L12" s="200"/>
      <c r="M12" s="200"/>
      <c r="N12" s="200"/>
      <c r="O12" s="200"/>
      <c r="P12" s="200"/>
      <c r="Q12" s="200"/>
      <c r="R12" s="200"/>
      <c r="S12" s="200"/>
      <c r="T12" s="200"/>
      <c r="U12" s="200"/>
      <c r="V12" s="200"/>
      <c r="W12" s="200"/>
      <c r="X12" s="200"/>
      <c r="Y12" s="200"/>
      <c r="Z12" s="214"/>
      <c r="AA12" s="222"/>
    </row>
    <row r="13" spans="1:27" ht="22" thickBot="1">
      <c r="A13" s="219"/>
      <c r="B13" s="220"/>
      <c r="C13" s="221"/>
      <c r="D13" s="205"/>
      <c r="E13" s="205"/>
      <c r="F13" s="205"/>
      <c r="G13" s="205"/>
      <c r="H13" s="205"/>
      <c r="I13" s="205"/>
      <c r="J13" s="205"/>
      <c r="K13" s="205"/>
      <c r="L13" s="205"/>
      <c r="M13" s="205"/>
      <c r="N13" s="205"/>
      <c r="O13" s="205"/>
      <c r="P13" s="205"/>
      <c r="Q13" s="205"/>
      <c r="R13" s="205"/>
      <c r="S13" s="205"/>
      <c r="T13" s="205"/>
      <c r="U13" s="205"/>
      <c r="V13" s="205"/>
      <c r="W13" s="205"/>
      <c r="X13" s="205"/>
      <c r="Y13" s="205"/>
      <c r="Z13" s="207"/>
      <c r="AA13" s="222"/>
    </row>
    <row r="14" spans="1:27" ht="21.5">
      <c r="A14" s="222"/>
      <c r="B14" s="223"/>
      <c r="C14" s="224"/>
      <c r="D14" s="200"/>
      <c r="E14" s="200"/>
      <c r="F14" s="200"/>
      <c r="G14" s="200"/>
      <c r="H14" s="200"/>
      <c r="I14" s="200"/>
      <c r="J14" s="200"/>
      <c r="K14" s="200"/>
      <c r="L14" s="200"/>
      <c r="M14" s="200"/>
      <c r="N14" s="200"/>
      <c r="O14" s="200"/>
      <c r="P14" s="200"/>
      <c r="Q14" s="200"/>
      <c r="R14" s="200"/>
      <c r="S14" s="200"/>
      <c r="T14" s="225"/>
      <c r="U14" s="225"/>
      <c r="V14" s="225"/>
      <c r="W14" s="225"/>
      <c r="X14" s="225"/>
      <c r="Y14" s="225"/>
      <c r="Z14" s="226" t="s">
        <v>1361</v>
      </c>
      <c r="AA14" s="222"/>
    </row>
    <row r="15" spans="1:27" ht="21.5">
      <c r="A15" s="222"/>
      <c r="B15" s="223"/>
      <c r="C15" s="224"/>
      <c r="D15" s="200"/>
      <c r="E15" s="200"/>
      <c r="F15" s="200"/>
      <c r="G15" s="200"/>
      <c r="H15" s="200"/>
      <c r="I15" s="200"/>
      <c r="J15" s="200"/>
      <c r="K15" s="200"/>
      <c r="L15" s="200"/>
      <c r="M15" s="200"/>
      <c r="N15" s="200"/>
      <c r="O15" s="200"/>
      <c r="P15" s="200"/>
      <c r="Q15" s="200"/>
      <c r="R15" s="200"/>
      <c r="S15" s="200"/>
      <c r="T15" s="222"/>
      <c r="U15" s="200"/>
      <c r="V15" s="222"/>
      <c r="W15" s="222"/>
      <c r="X15" s="222"/>
      <c r="Y15" s="227"/>
      <c r="Z15" s="200"/>
      <c r="AA15" s="222"/>
    </row>
    <row r="16" spans="1:27" ht="19.5">
      <c r="A16" s="228"/>
      <c r="B16" s="229" t="s">
        <v>885</v>
      </c>
      <c r="C16" s="229"/>
      <c r="D16" s="229"/>
      <c r="E16" s="230"/>
      <c r="F16" s="229" t="s">
        <v>886</v>
      </c>
      <c r="G16" s="231"/>
      <c r="H16" s="231"/>
      <c r="I16" s="228"/>
      <c r="J16" s="229" t="s">
        <v>887</v>
      </c>
      <c r="K16" s="229"/>
      <c r="L16" s="231"/>
      <c r="M16" s="231"/>
      <c r="N16" s="228"/>
      <c r="O16" s="228"/>
      <c r="P16" s="229" t="s">
        <v>888</v>
      </c>
      <c r="Q16" s="228"/>
      <c r="R16" s="230"/>
      <c r="S16" s="230"/>
      <c r="T16" s="230"/>
      <c r="U16" s="230"/>
      <c r="V16" s="230"/>
      <c r="W16" s="230"/>
      <c r="X16" s="230"/>
      <c r="Y16" s="228"/>
      <c r="Z16" s="231"/>
      <c r="AA16" s="231"/>
    </row>
    <row r="17" spans="1:27" ht="19.5">
      <c r="A17" s="222"/>
      <c r="B17" s="232"/>
      <c r="C17" s="232"/>
      <c r="D17" s="233"/>
      <c r="E17" s="233"/>
      <c r="F17" s="232"/>
      <c r="G17" s="231"/>
      <c r="H17" s="231"/>
      <c r="I17" s="222"/>
      <c r="J17" s="232" t="s">
        <v>889</v>
      </c>
      <c r="K17" s="232"/>
      <c r="L17" s="233"/>
      <c r="M17" s="233"/>
      <c r="N17" s="233"/>
      <c r="O17" s="233"/>
      <c r="P17" s="234"/>
      <c r="Q17" s="233"/>
      <c r="R17" s="233"/>
      <c r="S17" s="233"/>
      <c r="T17" s="233"/>
      <c r="U17" s="233"/>
      <c r="V17" s="233"/>
      <c r="W17" s="233"/>
      <c r="X17" s="233"/>
      <c r="Y17" s="235"/>
      <c r="Z17" s="228"/>
      <c r="AA17" s="231"/>
    </row>
    <row r="18" spans="1:27" ht="19.5">
      <c r="A18" s="222"/>
      <c r="B18" s="232"/>
      <c r="C18" s="232"/>
      <c r="D18" s="233"/>
      <c r="E18" s="233"/>
      <c r="F18" s="232"/>
      <c r="G18" s="231"/>
      <c r="H18" s="231"/>
      <c r="I18" s="222"/>
      <c r="J18" s="232"/>
      <c r="K18" s="232"/>
      <c r="L18" s="233"/>
      <c r="M18" s="233"/>
      <c r="N18" s="233"/>
      <c r="O18" s="233"/>
      <c r="P18" s="234"/>
      <c r="Q18" s="233"/>
      <c r="R18" s="233"/>
      <c r="S18" s="233"/>
      <c r="T18" s="233"/>
      <c r="U18" s="233"/>
      <c r="V18" s="233"/>
      <c r="W18" s="233"/>
      <c r="X18" s="233"/>
      <c r="Y18" s="235"/>
      <c r="Z18" s="228"/>
      <c r="AA18" s="231"/>
    </row>
    <row r="19" spans="1:27" ht="21.5">
      <c r="A19" s="236" t="s">
        <v>890</v>
      </c>
      <c r="B19" s="237"/>
      <c r="C19" s="236"/>
      <c r="D19" s="238"/>
      <c r="E19" s="238"/>
      <c r="F19" s="238"/>
      <c r="G19" s="238"/>
      <c r="H19" s="238"/>
      <c r="I19" s="238"/>
      <c r="J19" s="239"/>
      <c r="K19" s="239"/>
      <c r="L19" s="239"/>
      <c r="M19" s="239"/>
      <c r="N19" s="239"/>
      <c r="O19" s="239"/>
      <c r="P19" s="237"/>
      <c r="Q19" s="239"/>
      <c r="R19" s="239"/>
      <c r="S19" s="239"/>
      <c r="T19" s="239"/>
      <c r="U19" s="239"/>
      <c r="V19" s="239"/>
      <c r="W19" s="239"/>
      <c r="X19" s="239"/>
      <c r="Y19" s="239"/>
      <c r="Z19" s="239"/>
      <c r="AA19" s="253"/>
    </row>
    <row r="20" spans="1:27" ht="21.5">
      <c r="A20" s="240" t="s">
        <v>891</v>
      </c>
      <c r="B20" s="237"/>
      <c r="C20" s="236"/>
      <c r="D20" s="241"/>
      <c r="E20" s="238"/>
      <c r="F20" s="238"/>
      <c r="G20" s="242"/>
      <c r="H20" s="242"/>
      <c r="I20" s="242"/>
      <c r="J20" s="243"/>
      <c r="K20" s="243"/>
      <c r="L20" s="237"/>
      <c r="M20" s="237"/>
      <c r="N20" s="237"/>
      <c r="O20" s="237"/>
      <c r="P20" s="237"/>
      <c r="Q20" s="237"/>
      <c r="R20" s="237"/>
      <c r="S20" s="237"/>
      <c r="T20" s="237"/>
      <c r="U20" s="237"/>
      <c r="V20" s="237"/>
      <c r="W20" s="237"/>
      <c r="X20" s="237"/>
      <c r="Y20" s="237"/>
      <c r="Z20" s="237"/>
      <c r="AA20" s="237"/>
    </row>
    <row r="21" spans="1:27" ht="21.5">
      <c r="A21" s="244" t="s">
        <v>892</v>
      </c>
      <c r="B21" s="237"/>
      <c r="C21" s="236"/>
      <c r="D21" s="241"/>
      <c r="E21" s="238"/>
      <c r="F21" s="238"/>
      <c r="G21" s="242"/>
      <c r="H21" s="242"/>
      <c r="I21" s="242"/>
      <c r="J21" s="237"/>
      <c r="K21" s="237"/>
      <c r="L21" s="237"/>
      <c r="M21" s="237"/>
      <c r="N21" s="237"/>
      <c r="O21" s="237"/>
      <c r="P21" s="237"/>
      <c r="Q21" s="237"/>
      <c r="R21" s="237"/>
      <c r="S21" s="237"/>
      <c r="T21" s="237"/>
      <c r="U21" s="237"/>
      <c r="V21" s="237"/>
      <c r="W21" s="237"/>
      <c r="X21" s="237"/>
      <c r="Y21" s="237"/>
      <c r="Z21" s="237"/>
      <c r="AA21" s="237"/>
    </row>
    <row r="22" spans="1:27" ht="21.5">
      <c r="A22" s="244" t="s">
        <v>893</v>
      </c>
      <c r="B22" s="237"/>
      <c r="C22" s="236"/>
      <c r="D22" s="241"/>
      <c r="E22" s="238"/>
      <c r="F22" s="238"/>
      <c r="G22" s="242"/>
      <c r="H22" s="242"/>
      <c r="I22" s="242"/>
      <c r="J22" s="237"/>
      <c r="K22" s="237"/>
      <c r="L22" s="237"/>
      <c r="M22" s="237"/>
      <c r="N22" s="237"/>
      <c r="O22" s="237"/>
      <c r="P22" s="237"/>
      <c r="Q22" s="237"/>
      <c r="R22" s="237"/>
      <c r="S22" s="237"/>
      <c r="T22" s="237"/>
      <c r="U22" s="237"/>
      <c r="V22" s="237"/>
      <c r="W22" s="237"/>
      <c r="X22" s="237"/>
      <c r="Y22" s="237"/>
      <c r="Z22" s="237"/>
      <c r="AA22" s="237"/>
    </row>
    <row r="23" spans="1:27" ht="19.5">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222"/>
    </row>
  </sheetData>
  <mergeCells count="35">
    <mergeCell ref="Z5:Z7"/>
    <mergeCell ref="A8:B8"/>
    <mergeCell ref="A9:A11"/>
    <mergeCell ref="T5:T7"/>
    <mergeCell ref="U5:U7"/>
    <mergeCell ref="V5:V7"/>
    <mergeCell ref="W5:W7"/>
    <mergeCell ref="X5:X7"/>
    <mergeCell ref="Y5:Y7"/>
    <mergeCell ref="S5:S7"/>
    <mergeCell ref="A3:Z3"/>
    <mergeCell ref="A4:V4"/>
    <mergeCell ref="A1:B1"/>
    <mergeCell ref="U1:V1"/>
    <mergeCell ref="W1:Z1"/>
    <mergeCell ref="A2:B2"/>
    <mergeCell ref="U2:V2"/>
    <mergeCell ref="W2:Z2"/>
    <mergeCell ref="A5:B7"/>
    <mergeCell ref="M5:M7"/>
    <mergeCell ref="N5:N7"/>
    <mergeCell ref="O5:O7"/>
    <mergeCell ref="P5:P7"/>
    <mergeCell ref="Q5:Q7"/>
    <mergeCell ref="R5:R7"/>
    <mergeCell ref="G5:G7"/>
    <mergeCell ref="H5:H7"/>
    <mergeCell ref="I5:I7"/>
    <mergeCell ref="J5:J7"/>
    <mergeCell ref="K5:K7"/>
    <mergeCell ref="L5:L7"/>
    <mergeCell ref="C5:C7"/>
    <mergeCell ref="D5:D7"/>
    <mergeCell ref="E5:E7"/>
    <mergeCell ref="F5:F7"/>
  </mergeCells>
  <phoneticPr fontId="12"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6" workbookViewId="0">
      <selection sqref="A1:G30"/>
    </sheetView>
  </sheetViews>
  <sheetFormatPr defaultRowHeight="17"/>
  <cols>
    <col min="2" max="2" width="22.1796875" bestFit="1" customWidth="1"/>
    <col min="3" max="3" width="33" bestFit="1" customWidth="1"/>
    <col min="4" max="4" width="24.36328125" bestFit="1" customWidth="1"/>
    <col min="5" max="5" width="6.54296875" bestFit="1" customWidth="1"/>
    <col min="6" max="6" width="29.7265625" bestFit="1" customWidth="1"/>
  </cols>
  <sheetData>
    <row r="1" spans="1:7" ht="17.5" thickBot="1">
      <c r="A1" s="255" t="s">
        <v>930</v>
      </c>
      <c r="B1" s="256"/>
      <c r="C1" s="256"/>
      <c r="D1" s="255" t="s">
        <v>931</v>
      </c>
      <c r="E1" s="579" t="s">
        <v>894</v>
      </c>
      <c r="F1" s="580"/>
      <c r="G1" s="257"/>
    </row>
    <row r="2" spans="1:7" ht="17.5" thickBot="1">
      <c r="A2" s="255" t="s">
        <v>932</v>
      </c>
      <c r="B2" s="258" t="s">
        <v>933</v>
      </c>
      <c r="C2" s="259"/>
      <c r="D2" s="255" t="s">
        <v>934</v>
      </c>
      <c r="E2" s="579" t="s">
        <v>935</v>
      </c>
      <c r="F2" s="580"/>
      <c r="G2" s="260" t="s">
        <v>936</v>
      </c>
    </row>
    <row r="3" spans="1:7" ht="27.5">
      <c r="A3" s="581" t="s">
        <v>937</v>
      </c>
      <c r="B3" s="581"/>
      <c r="C3" s="581"/>
      <c r="D3" s="581"/>
      <c r="E3" s="581"/>
      <c r="F3" s="581"/>
      <c r="G3" s="256"/>
    </row>
    <row r="4" spans="1:7">
      <c r="A4" s="582"/>
      <c r="B4" s="582"/>
      <c r="C4" s="582"/>
      <c r="D4" s="582"/>
      <c r="E4" s="582"/>
      <c r="F4" s="582"/>
      <c r="G4" s="256"/>
    </row>
    <row r="5" spans="1:7" ht="17.5" thickBot="1">
      <c r="A5" s="583" t="s">
        <v>967</v>
      </c>
      <c r="B5" s="583"/>
      <c r="C5" s="583"/>
      <c r="D5" s="583"/>
      <c r="E5" s="583"/>
      <c r="F5" s="583"/>
      <c r="G5" s="256"/>
    </row>
    <row r="6" spans="1:7">
      <c r="A6" s="584" t="s">
        <v>938</v>
      </c>
      <c r="B6" s="584"/>
      <c r="C6" s="543"/>
      <c r="D6" s="587" t="s">
        <v>939</v>
      </c>
      <c r="E6" s="261"/>
      <c r="F6" s="589" t="s">
        <v>940</v>
      </c>
      <c r="G6" s="256"/>
    </row>
    <row r="7" spans="1:7" ht="78.5" thickBot="1">
      <c r="A7" s="585"/>
      <c r="B7" s="585"/>
      <c r="C7" s="586"/>
      <c r="D7" s="588"/>
      <c r="E7" s="262" t="s">
        <v>941</v>
      </c>
      <c r="F7" s="590"/>
      <c r="G7" s="256"/>
    </row>
    <row r="8" spans="1:7" ht="19.5">
      <c r="A8" s="567" t="s">
        <v>942</v>
      </c>
      <c r="B8" s="569" t="s">
        <v>903</v>
      </c>
      <c r="C8" s="570"/>
      <c r="D8" s="263">
        <v>102</v>
      </c>
      <c r="E8" s="264"/>
      <c r="F8" s="265">
        <v>1.4</v>
      </c>
      <c r="G8" s="256"/>
    </row>
    <row r="9" spans="1:7" ht="19.5">
      <c r="A9" s="567"/>
      <c r="B9" s="571" t="s">
        <v>943</v>
      </c>
      <c r="C9" s="572"/>
      <c r="D9" s="266">
        <v>102</v>
      </c>
      <c r="E9" s="267"/>
      <c r="F9" s="268">
        <v>1.4</v>
      </c>
      <c r="G9" s="256"/>
    </row>
    <row r="10" spans="1:7" ht="19.5">
      <c r="A10" s="567"/>
      <c r="B10" s="573" t="s">
        <v>944</v>
      </c>
      <c r="C10" s="574"/>
      <c r="D10" s="266"/>
      <c r="E10" s="267"/>
      <c r="F10" s="269"/>
      <c r="G10" s="256"/>
    </row>
    <row r="11" spans="1:7" ht="19.5">
      <c r="A11" s="568"/>
      <c r="B11" s="564" t="s">
        <v>945</v>
      </c>
      <c r="C11" s="575"/>
      <c r="D11" s="266"/>
      <c r="E11" s="267"/>
      <c r="F11" s="269"/>
      <c r="G11" s="256"/>
    </row>
    <row r="12" spans="1:7" ht="19.5">
      <c r="A12" s="576" t="s">
        <v>946</v>
      </c>
      <c r="B12" s="573" t="s">
        <v>947</v>
      </c>
      <c r="C12" s="574"/>
      <c r="D12" s="266"/>
      <c r="E12" s="267"/>
      <c r="F12" s="269"/>
      <c r="G12" s="256"/>
    </row>
    <row r="13" spans="1:7" ht="19.5">
      <c r="A13" s="577"/>
      <c r="B13" s="573" t="s">
        <v>948</v>
      </c>
      <c r="C13" s="574"/>
      <c r="D13" s="266">
        <v>102</v>
      </c>
      <c r="E13" s="267"/>
      <c r="F13" s="270"/>
      <c r="G13" s="256"/>
    </row>
    <row r="14" spans="1:7" ht="19.5">
      <c r="A14" s="577"/>
      <c r="B14" s="573" t="s">
        <v>949</v>
      </c>
      <c r="C14" s="574"/>
      <c r="D14" s="266">
        <v>102</v>
      </c>
      <c r="E14" s="267"/>
      <c r="F14" s="270"/>
      <c r="G14" s="256"/>
    </row>
    <row r="15" spans="1:7" ht="19.5">
      <c r="A15" s="577"/>
      <c r="B15" s="562" t="s">
        <v>950</v>
      </c>
      <c r="C15" s="271" t="s">
        <v>951</v>
      </c>
      <c r="D15" s="272" t="s">
        <v>880</v>
      </c>
      <c r="E15" s="264"/>
      <c r="F15" s="273"/>
      <c r="G15" s="256"/>
    </row>
    <row r="16" spans="1:7" ht="19.5">
      <c r="A16" s="577"/>
      <c r="B16" s="562"/>
      <c r="C16" s="274" t="s">
        <v>952</v>
      </c>
      <c r="D16" s="266"/>
      <c r="E16" s="267"/>
      <c r="F16" s="270"/>
      <c r="G16" s="256"/>
    </row>
    <row r="17" spans="1:7" ht="19.5">
      <c r="A17" s="577"/>
      <c r="B17" s="563"/>
      <c r="C17" s="274" t="s">
        <v>953</v>
      </c>
      <c r="D17" s="266"/>
      <c r="E17" s="267"/>
      <c r="F17" s="270"/>
      <c r="G17" s="256"/>
    </row>
    <row r="18" spans="1:7" ht="19.5">
      <c r="A18" s="577"/>
      <c r="B18" s="561" t="s">
        <v>954</v>
      </c>
      <c r="C18" s="274" t="s">
        <v>951</v>
      </c>
      <c r="D18" s="285">
        <v>101.85</v>
      </c>
      <c r="E18" s="267"/>
      <c r="F18" s="270"/>
      <c r="G18" s="256"/>
    </row>
    <row r="19" spans="1:7" ht="19.5">
      <c r="A19" s="577"/>
      <c r="B19" s="562"/>
      <c r="C19" s="274" t="s">
        <v>952</v>
      </c>
      <c r="D19" s="286">
        <v>101.85</v>
      </c>
      <c r="E19" s="267"/>
      <c r="F19" s="270"/>
      <c r="G19" s="256"/>
    </row>
    <row r="20" spans="1:7" ht="19.5">
      <c r="A20" s="577"/>
      <c r="B20" s="563"/>
      <c r="C20" s="274" t="s">
        <v>953</v>
      </c>
      <c r="D20" s="275" t="s">
        <v>880</v>
      </c>
      <c r="E20" s="267"/>
      <c r="F20" s="270"/>
      <c r="G20" s="256"/>
    </row>
    <row r="21" spans="1:7" ht="19.5">
      <c r="A21" s="577"/>
      <c r="B21" s="564" t="s">
        <v>955</v>
      </c>
      <c r="C21" s="274" t="s">
        <v>956</v>
      </c>
      <c r="D21" s="276"/>
      <c r="E21" s="276"/>
      <c r="F21" s="269"/>
      <c r="G21" s="256"/>
    </row>
    <row r="22" spans="1:7" ht="19.5">
      <c r="A22" s="577"/>
      <c r="B22" s="564"/>
      <c r="C22" s="274" t="s">
        <v>957</v>
      </c>
      <c r="D22" s="276"/>
      <c r="E22" s="276"/>
      <c r="F22" s="269"/>
      <c r="G22" s="256"/>
    </row>
    <row r="23" spans="1:7" ht="19.5">
      <c r="A23" s="578"/>
      <c r="B23" s="564"/>
      <c r="C23" s="274" t="s">
        <v>958</v>
      </c>
      <c r="D23" s="276"/>
      <c r="E23" s="276"/>
      <c r="F23" s="268">
        <v>1.4</v>
      </c>
      <c r="G23" s="256"/>
    </row>
    <row r="24" spans="1:7" ht="20" thickBot="1">
      <c r="A24" s="565" t="s">
        <v>959</v>
      </c>
      <c r="B24" s="565"/>
      <c r="C24" s="566"/>
      <c r="D24" s="277">
        <v>0.15</v>
      </c>
      <c r="E24" s="278"/>
      <c r="F24" s="279"/>
      <c r="G24" s="256"/>
    </row>
    <row r="25" spans="1:7">
      <c r="A25" s="280" t="s">
        <v>960</v>
      </c>
      <c r="B25" s="256" t="s">
        <v>961</v>
      </c>
      <c r="C25" s="256" t="s">
        <v>962</v>
      </c>
      <c r="D25" s="256" t="s">
        <v>963</v>
      </c>
      <c r="E25" s="280"/>
      <c r="F25" s="281"/>
      <c r="G25" s="256"/>
    </row>
    <row r="26" spans="1:7">
      <c r="A26" s="282"/>
      <c r="B26" s="282"/>
      <c r="C26" s="282" t="s">
        <v>964</v>
      </c>
      <c r="D26" s="282"/>
      <c r="E26" s="282"/>
      <c r="F26" s="283" t="s">
        <v>968</v>
      </c>
      <c r="G26" s="256"/>
    </row>
    <row r="27" spans="1:7">
      <c r="A27" s="256"/>
      <c r="B27" s="256"/>
      <c r="C27" s="281"/>
      <c r="D27" s="256"/>
      <c r="E27" s="256"/>
      <c r="F27" s="281"/>
      <c r="G27" s="256"/>
    </row>
    <row r="28" spans="1:7">
      <c r="A28" s="256"/>
      <c r="B28" s="256"/>
      <c r="C28" s="281"/>
      <c r="D28" s="256"/>
      <c r="E28" s="256"/>
      <c r="F28" s="281"/>
      <c r="G28" s="256"/>
    </row>
    <row r="29" spans="1:7">
      <c r="A29" s="284" t="s">
        <v>965</v>
      </c>
      <c r="B29" s="256"/>
      <c r="C29" s="281"/>
      <c r="D29" s="256"/>
      <c r="E29" s="256"/>
      <c r="F29" s="281"/>
      <c r="G29" s="256"/>
    </row>
    <row r="30" spans="1:7">
      <c r="A30" s="284" t="s">
        <v>966</v>
      </c>
      <c r="B30" s="256"/>
      <c r="C30" s="281"/>
      <c r="D30" s="256"/>
      <c r="E30" s="256"/>
      <c r="F30" s="281"/>
      <c r="G30" s="256"/>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2"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7"/>
  <cols>
    <col min="1" max="1" width="9.7265625" customWidth="1"/>
    <col min="3" max="3" width="33" bestFit="1" customWidth="1"/>
    <col min="4" max="4" width="24.36328125" bestFit="1" customWidth="1"/>
    <col min="5" max="5" width="6.54296875" bestFit="1" customWidth="1"/>
    <col min="6" max="6" width="30.81640625" bestFit="1" customWidth="1"/>
  </cols>
  <sheetData>
    <row r="1" spans="1:7" ht="17.5" thickBot="1">
      <c r="A1" s="255" t="s">
        <v>930</v>
      </c>
      <c r="B1" s="256"/>
      <c r="C1" s="256"/>
      <c r="D1" s="255" t="s">
        <v>931</v>
      </c>
      <c r="E1" s="579" t="s">
        <v>894</v>
      </c>
      <c r="F1" s="580"/>
      <c r="G1" s="257"/>
    </row>
    <row r="2" spans="1:7" ht="17.5" thickBot="1">
      <c r="A2" s="255" t="s">
        <v>932</v>
      </c>
      <c r="B2" s="258" t="s">
        <v>933</v>
      </c>
      <c r="C2" s="259"/>
      <c r="D2" s="255" t="s">
        <v>934</v>
      </c>
      <c r="E2" s="579" t="s">
        <v>935</v>
      </c>
      <c r="F2" s="580"/>
      <c r="G2" s="260" t="s">
        <v>936</v>
      </c>
    </row>
    <row r="3" spans="1:7" ht="27.5">
      <c r="A3" s="581" t="s">
        <v>937</v>
      </c>
      <c r="B3" s="581"/>
      <c r="C3" s="581"/>
      <c r="D3" s="581"/>
      <c r="E3" s="581"/>
      <c r="F3" s="581"/>
      <c r="G3" s="256"/>
    </row>
    <row r="4" spans="1:7">
      <c r="A4" s="582"/>
      <c r="B4" s="582"/>
      <c r="C4" s="582"/>
      <c r="D4" s="582"/>
      <c r="E4" s="582"/>
      <c r="F4" s="582"/>
      <c r="G4" s="256"/>
    </row>
    <row r="5" spans="1:7" ht="17.5" thickBot="1">
      <c r="A5" s="583" t="s">
        <v>1367</v>
      </c>
      <c r="B5" s="583"/>
      <c r="C5" s="583"/>
      <c r="D5" s="583"/>
      <c r="E5" s="583"/>
      <c r="F5" s="583"/>
      <c r="G5" s="256"/>
    </row>
    <row r="6" spans="1:7">
      <c r="A6" s="584" t="s">
        <v>938</v>
      </c>
      <c r="B6" s="584"/>
      <c r="C6" s="543"/>
      <c r="D6" s="587" t="s">
        <v>939</v>
      </c>
      <c r="E6" s="261"/>
      <c r="F6" s="589" t="s">
        <v>940</v>
      </c>
      <c r="G6" s="256"/>
    </row>
    <row r="7" spans="1:7" ht="78.5" thickBot="1">
      <c r="A7" s="585"/>
      <c r="B7" s="585"/>
      <c r="C7" s="586"/>
      <c r="D7" s="588"/>
      <c r="E7" s="262" t="s">
        <v>941</v>
      </c>
      <c r="F7" s="590"/>
      <c r="G7" s="256"/>
    </row>
    <row r="8" spans="1:7" ht="19.5">
      <c r="A8" s="567" t="s">
        <v>942</v>
      </c>
      <c r="B8" s="569" t="s">
        <v>903</v>
      </c>
      <c r="C8" s="570"/>
      <c r="D8" s="263">
        <v>122</v>
      </c>
      <c r="E8" s="264"/>
      <c r="F8" s="265">
        <v>1.88</v>
      </c>
      <c r="G8" s="256"/>
    </row>
    <row r="9" spans="1:7" ht="19.5">
      <c r="A9" s="567"/>
      <c r="B9" s="571" t="s">
        <v>943</v>
      </c>
      <c r="C9" s="572"/>
      <c r="D9" s="266">
        <v>122</v>
      </c>
      <c r="E9" s="267"/>
      <c r="F9" s="268">
        <v>1.88</v>
      </c>
      <c r="G9" s="256"/>
    </row>
    <row r="10" spans="1:7" ht="19.5">
      <c r="A10" s="567"/>
      <c r="B10" s="573" t="s">
        <v>883</v>
      </c>
      <c r="C10" s="574"/>
      <c r="D10" s="266"/>
      <c r="E10" s="267"/>
      <c r="F10" s="269"/>
      <c r="G10" s="256"/>
    </row>
    <row r="11" spans="1:7" ht="19.5">
      <c r="A11" s="568"/>
      <c r="B11" s="564" t="s">
        <v>945</v>
      </c>
      <c r="C11" s="575"/>
      <c r="D11" s="266"/>
      <c r="E11" s="267"/>
      <c r="F11" s="269"/>
      <c r="G11" s="256"/>
    </row>
    <row r="12" spans="1:7" ht="19.5">
      <c r="A12" s="576" t="s">
        <v>946</v>
      </c>
      <c r="B12" s="573" t="s">
        <v>903</v>
      </c>
      <c r="C12" s="574"/>
      <c r="D12" s="266"/>
      <c r="E12" s="267"/>
      <c r="F12" s="269"/>
      <c r="G12" s="256"/>
    </row>
    <row r="13" spans="1:7" ht="19.5">
      <c r="A13" s="577"/>
      <c r="B13" s="573" t="s">
        <v>948</v>
      </c>
      <c r="C13" s="574"/>
      <c r="D13" s="266">
        <v>122</v>
      </c>
      <c r="E13" s="267"/>
      <c r="F13" s="270"/>
      <c r="G13" s="256"/>
    </row>
    <row r="14" spans="1:7" ht="19.5">
      <c r="A14" s="577"/>
      <c r="B14" s="573" t="s">
        <v>949</v>
      </c>
      <c r="C14" s="574"/>
      <c r="D14" s="266">
        <v>122</v>
      </c>
      <c r="E14" s="267"/>
      <c r="F14" s="270"/>
      <c r="G14" s="256"/>
    </row>
    <row r="15" spans="1:7" ht="19.5">
      <c r="A15" s="577"/>
      <c r="B15" s="562" t="s">
        <v>950</v>
      </c>
      <c r="C15" s="271" t="s">
        <v>951</v>
      </c>
      <c r="D15" s="272" t="s">
        <v>880</v>
      </c>
      <c r="E15" s="264"/>
      <c r="F15" s="273"/>
      <c r="G15" s="256"/>
    </row>
    <row r="16" spans="1:7" ht="19.5">
      <c r="A16" s="577"/>
      <c r="B16" s="562"/>
      <c r="C16" s="274" t="s">
        <v>952</v>
      </c>
      <c r="D16" s="266"/>
      <c r="E16" s="267"/>
      <c r="F16" s="270"/>
      <c r="G16" s="256"/>
    </row>
    <row r="17" spans="1:7" ht="19.5">
      <c r="A17" s="577"/>
      <c r="B17" s="563"/>
      <c r="C17" s="274" t="s">
        <v>953</v>
      </c>
      <c r="D17" s="266"/>
      <c r="E17" s="267"/>
      <c r="F17" s="270"/>
      <c r="G17" s="256"/>
    </row>
    <row r="18" spans="1:7" ht="19.5">
      <c r="A18" s="577"/>
      <c r="B18" s="561" t="s">
        <v>954</v>
      </c>
      <c r="C18" s="274" t="s">
        <v>951</v>
      </c>
      <c r="D18" s="286"/>
      <c r="E18" s="267"/>
      <c r="F18" s="270"/>
      <c r="G18" s="256"/>
    </row>
    <row r="19" spans="1:7" ht="19.5">
      <c r="A19" s="577"/>
      <c r="B19" s="562"/>
      <c r="C19" s="274" t="s">
        <v>952</v>
      </c>
      <c r="D19" s="286" t="s">
        <v>1362</v>
      </c>
      <c r="E19" s="267"/>
      <c r="F19" s="270"/>
      <c r="G19" s="256"/>
    </row>
    <row r="20" spans="1:7" ht="19.5">
      <c r="A20" s="577"/>
      <c r="B20" s="563"/>
      <c r="C20" s="274" t="s">
        <v>953</v>
      </c>
      <c r="D20" s="275" t="s">
        <v>880</v>
      </c>
      <c r="E20" s="267"/>
      <c r="F20" s="270"/>
      <c r="G20" s="256"/>
    </row>
    <row r="21" spans="1:7" ht="19.5">
      <c r="A21" s="577"/>
      <c r="B21" s="564" t="s">
        <v>955</v>
      </c>
      <c r="C21" s="274" t="s">
        <v>956</v>
      </c>
      <c r="D21" s="276"/>
      <c r="E21" s="276"/>
      <c r="F21" s="269"/>
      <c r="G21" s="256"/>
    </row>
    <row r="22" spans="1:7" ht="19.5">
      <c r="A22" s="577"/>
      <c r="B22" s="564"/>
      <c r="C22" s="274" t="s">
        <v>957</v>
      </c>
      <c r="D22" s="276"/>
      <c r="E22" s="276"/>
      <c r="F22" s="269"/>
      <c r="G22" s="256"/>
    </row>
    <row r="23" spans="1:7" ht="19.5">
      <c r="A23" s="578"/>
      <c r="B23" s="564"/>
      <c r="C23" s="274" t="s">
        <v>958</v>
      </c>
      <c r="D23" s="276"/>
      <c r="E23" s="276"/>
      <c r="F23" s="268">
        <v>1.88</v>
      </c>
      <c r="G23" s="256"/>
    </row>
    <row r="24" spans="1:7" ht="20" thickBot="1">
      <c r="A24" s="565" t="s">
        <v>959</v>
      </c>
      <c r="B24" s="565"/>
      <c r="C24" s="566"/>
      <c r="D24" s="277">
        <v>122</v>
      </c>
      <c r="E24" s="278"/>
      <c r="F24" s="279"/>
      <c r="G24" s="256"/>
    </row>
    <row r="25" spans="1:7">
      <c r="A25" s="280" t="s">
        <v>960</v>
      </c>
      <c r="B25" s="256" t="s">
        <v>961</v>
      </c>
      <c r="C25" s="256" t="s">
        <v>962</v>
      </c>
      <c r="D25" s="256" t="s">
        <v>963</v>
      </c>
      <c r="E25" s="280"/>
      <c r="F25" s="281"/>
      <c r="G25" s="256"/>
    </row>
    <row r="26" spans="1:7">
      <c r="A26" s="282"/>
      <c r="B26" s="282"/>
      <c r="C26" s="282" t="s">
        <v>964</v>
      </c>
      <c r="D26" s="282"/>
      <c r="E26" s="282"/>
      <c r="F26" s="283" t="s">
        <v>1366</v>
      </c>
      <c r="G26" s="256"/>
    </row>
    <row r="27" spans="1:7">
      <c r="A27" s="256"/>
      <c r="B27" s="256"/>
      <c r="C27" s="281"/>
      <c r="D27" s="256"/>
      <c r="E27" s="256"/>
      <c r="F27" s="281"/>
      <c r="G27" s="256"/>
    </row>
    <row r="28" spans="1:7">
      <c r="A28" s="256"/>
      <c r="B28" s="256"/>
      <c r="C28" s="281"/>
      <c r="D28" s="256"/>
      <c r="E28" s="256"/>
      <c r="F28" s="281"/>
      <c r="G28" s="256"/>
    </row>
    <row r="29" spans="1:7">
      <c r="A29" s="284" t="s">
        <v>965</v>
      </c>
      <c r="B29" s="256"/>
      <c r="C29" s="281"/>
      <c r="D29" s="256"/>
      <c r="E29" s="256"/>
      <c r="F29" s="281"/>
      <c r="G29" s="256"/>
    </row>
    <row r="30" spans="1:7">
      <c r="A30" s="284" t="s">
        <v>966</v>
      </c>
      <c r="B30" s="256"/>
      <c r="C30" s="281"/>
      <c r="D30" s="256"/>
      <c r="E30" s="256"/>
      <c r="F30" s="281"/>
      <c r="G30" s="256"/>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2"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D1" workbookViewId="0">
      <selection activeCell="M2" sqref="M2"/>
    </sheetView>
  </sheetViews>
  <sheetFormatPr defaultRowHeight="17"/>
  <cols>
    <col min="1" max="1" width="15.7265625" style="290" customWidth="1"/>
    <col min="2" max="12" width="16.26953125" style="290" customWidth="1"/>
    <col min="13" max="13" width="8.7265625" style="290"/>
  </cols>
  <sheetData>
    <row r="1" spans="1:13" ht="17.5" thickBot="1">
      <c r="A1" s="287" t="s">
        <v>969</v>
      </c>
      <c r="B1" s="288"/>
      <c r="C1" s="288"/>
      <c r="D1" s="288"/>
      <c r="E1" s="288"/>
      <c r="F1" s="288"/>
      <c r="G1" s="288"/>
      <c r="H1" s="288"/>
      <c r="I1" s="288"/>
      <c r="J1" s="289" t="s">
        <v>879</v>
      </c>
      <c r="K1" s="594" t="s">
        <v>970</v>
      </c>
      <c r="L1" s="595"/>
    </row>
    <row r="2" spans="1:13" ht="17.5" thickBot="1">
      <c r="A2" s="287" t="s">
        <v>971</v>
      </c>
      <c r="B2" s="596" t="s">
        <v>972</v>
      </c>
      <c r="C2" s="596"/>
      <c r="D2" s="291"/>
      <c r="E2" s="291"/>
      <c r="F2" s="291"/>
      <c r="G2" s="291"/>
      <c r="H2" s="292"/>
      <c r="I2" s="293"/>
      <c r="J2" s="289" t="s">
        <v>973</v>
      </c>
      <c r="K2" s="595" t="s">
        <v>996</v>
      </c>
      <c r="L2" s="595"/>
      <c r="M2" s="294" t="s">
        <v>928</v>
      </c>
    </row>
    <row r="3" spans="1:13" ht="27.5">
      <c r="A3" s="597" t="s">
        <v>974</v>
      </c>
      <c r="B3" s="597"/>
      <c r="C3" s="597"/>
      <c r="D3" s="597"/>
      <c r="E3" s="597"/>
      <c r="F3" s="597"/>
      <c r="G3" s="597"/>
      <c r="H3" s="597"/>
      <c r="I3" s="597"/>
      <c r="J3" s="597"/>
      <c r="K3" s="597"/>
      <c r="L3" s="597"/>
    </row>
    <row r="4" spans="1:13" ht="20" thickBot="1">
      <c r="A4" s="295"/>
      <c r="B4" s="296"/>
      <c r="C4" s="296"/>
      <c r="D4" s="296"/>
      <c r="E4" s="598" t="s">
        <v>995</v>
      </c>
      <c r="F4" s="598"/>
      <c r="G4" s="598"/>
      <c r="H4" s="598"/>
      <c r="I4" s="296"/>
      <c r="J4" s="296"/>
      <c r="K4" s="296"/>
      <c r="L4" s="297" t="s">
        <v>975</v>
      </c>
    </row>
    <row r="5" spans="1:13" ht="20" thickBot="1">
      <c r="A5" s="599" t="s">
        <v>976</v>
      </c>
      <c r="B5" s="600" t="s">
        <v>977</v>
      </c>
      <c r="C5" s="600" t="s">
        <v>978</v>
      </c>
      <c r="D5" s="600"/>
      <c r="E5" s="600"/>
      <c r="F5" s="600"/>
      <c r="G5" s="600"/>
      <c r="H5" s="600"/>
      <c r="I5" s="600"/>
      <c r="J5" s="601" t="s">
        <v>979</v>
      </c>
      <c r="K5" s="601"/>
      <c r="L5" s="601"/>
    </row>
    <row r="6" spans="1:13" ht="20" thickBot="1">
      <c r="A6" s="599"/>
      <c r="B6" s="600"/>
      <c r="C6" s="592" t="s">
        <v>980</v>
      </c>
      <c r="D6" s="592" t="s">
        <v>981</v>
      </c>
      <c r="E6" s="592"/>
      <c r="F6" s="592"/>
      <c r="G6" s="592" t="s">
        <v>982</v>
      </c>
      <c r="H6" s="592"/>
      <c r="I6" s="592"/>
      <c r="J6" s="593" t="s">
        <v>981</v>
      </c>
      <c r="K6" s="593"/>
      <c r="L6" s="593"/>
    </row>
    <row r="7" spans="1:13" ht="19.5">
      <c r="A7" s="599"/>
      <c r="B7" s="600"/>
      <c r="C7" s="600"/>
      <c r="D7" s="298" t="s">
        <v>983</v>
      </c>
      <c r="E7" s="298" t="s">
        <v>984</v>
      </c>
      <c r="F7" s="298" t="s">
        <v>985</v>
      </c>
      <c r="G7" s="298" t="s">
        <v>983</v>
      </c>
      <c r="H7" s="298" t="s">
        <v>984</v>
      </c>
      <c r="I7" s="298" t="s">
        <v>985</v>
      </c>
      <c r="J7" s="298" t="s">
        <v>983</v>
      </c>
      <c r="K7" s="298" t="s">
        <v>984</v>
      </c>
      <c r="L7" s="299" t="s">
        <v>985</v>
      </c>
    </row>
    <row r="8" spans="1:13" ht="19.5">
      <c r="A8" s="300" t="s">
        <v>977</v>
      </c>
      <c r="B8" s="301" t="s">
        <v>998</v>
      </c>
      <c r="C8" s="302" t="s">
        <v>997</v>
      </c>
      <c r="D8" s="302" t="s">
        <v>998</v>
      </c>
      <c r="E8" s="302" t="s">
        <v>997</v>
      </c>
      <c r="F8" s="302" t="s">
        <v>998</v>
      </c>
      <c r="G8" s="302" t="s">
        <v>997</v>
      </c>
      <c r="H8" s="302" t="s">
        <v>998</v>
      </c>
      <c r="I8" s="302" t="s">
        <v>998</v>
      </c>
      <c r="J8" s="302" t="s">
        <v>998</v>
      </c>
      <c r="K8" s="302" t="s">
        <v>997</v>
      </c>
      <c r="L8" s="302" t="s">
        <v>997</v>
      </c>
    </row>
    <row r="9" spans="1:13" ht="19.5">
      <c r="A9" s="303" t="s">
        <v>986</v>
      </c>
      <c r="B9" s="304" t="s">
        <v>997</v>
      </c>
      <c r="C9" s="305" t="s">
        <v>999</v>
      </c>
      <c r="D9" s="305" t="s">
        <v>998</v>
      </c>
      <c r="E9" s="305" t="s">
        <v>998</v>
      </c>
      <c r="F9" s="305" t="s">
        <v>1000</v>
      </c>
      <c r="G9" s="305" t="s">
        <v>998</v>
      </c>
      <c r="H9" s="305" t="s">
        <v>997</v>
      </c>
      <c r="I9" s="305" t="s">
        <v>997</v>
      </c>
      <c r="J9" s="305" t="s">
        <v>998</v>
      </c>
      <c r="K9" s="305" t="s">
        <v>998</v>
      </c>
      <c r="L9" s="305" t="s">
        <v>997</v>
      </c>
    </row>
    <row r="10" spans="1:13" ht="19.5">
      <c r="A10" s="303" t="s">
        <v>987</v>
      </c>
      <c r="B10" s="305" t="s">
        <v>997</v>
      </c>
      <c r="C10" s="305" t="s">
        <v>997</v>
      </c>
      <c r="D10" s="305" t="s">
        <v>998</v>
      </c>
      <c r="E10" s="305" t="s">
        <v>997</v>
      </c>
      <c r="F10" s="305" t="s">
        <v>1001</v>
      </c>
      <c r="G10" s="305" t="s">
        <v>997</v>
      </c>
      <c r="H10" s="305" t="s">
        <v>997</v>
      </c>
      <c r="I10" s="305" t="s">
        <v>998</v>
      </c>
      <c r="J10" s="305" t="s">
        <v>997</v>
      </c>
      <c r="K10" s="305" t="s">
        <v>997</v>
      </c>
      <c r="L10" s="305" t="s">
        <v>997</v>
      </c>
    </row>
    <row r="11" spans="1:13" ht="20" thickBot="1">
      <c r="A11" s="306" t="s">
        <v>988</v>
      </c>
      <c r="B11" s="305" t="s">
        <v>997</v>
      </c>
      <c r="C11" s="305" t="s">
        <v>997</v>
      </c>
      <c r="D11" s="307" t="s">
        <v>999</v>
      </c>
      <c r="E11" s="307" t="s">
        <v>997</v>
      </c>
      <c r="F11" s="307" t="s">
        <v>997</v>
      </c>
      <c r="G11" s="305" t="s">
        <v>997</v>
      </c>
      <c r="H11" s="305" t="s">
        <v>997</v>
      </c>
      <c r="I11" s="307" t="s">
        <v>997</v>
      </c>
      <c r="J11" s="307" t="s">
        <v>998</v>
      </c>
      <c r="K11" s="307" t="s">
        <v>998</v>
      </c>
      <c r="L11" s="307" t="s">
        <v>998</v>
      </c>
    </row>
    <row r="12" spans="1:13" ht="19.5">
      <c r="A12" s="591" t="s">
        <v>989</v>
      </c>
      <c r="B12" s="591"/>
      <c r="C12" s="591"/>
      <c r="D12" s="591"/>
      <c r="E12" s="591"/>
      <c r="F12" s="591"/>
      <c r="G12" s="591"/>
      <c r="H12" s="591"/>
      <c r="I12" s="591"/>
      <c r="J12" s="591"/>
      <c r="K12" s="591"/>
      <c r="L12" s="591"/>
    </row>
    <row r="13" spans="1:13" ht="19.5">
      <c r="A13" s="591" t="s">
        <v>990</v>
      </c>
      <c r="B13" s="591"/>
      <c r="C13" s="591"/>
      <c r="D13" s="591"/>
      <c r="E13" s="591"/>
      <c r="F13" s="591"/>
      <c r="G13" s="591"/>
      <c r="H13" s="591"/>
      <c r="I13" s="591"/>
      <c r="J13" s="591"/>
      <c r="K13" s="591"/>
      <c r="L13" s="591"/>
    </row>
    <row r="14" spans="1:13" ht="19.5">
      <c r="A14" s="308"/>
      <c r="B14" s="308"/>
      <c r="C14" s="308"/>
      <c r="D14" s="308"/>
      <c r="E14" s="308"/>
      <c r="F14" s="308"/>
      <c r="G14" s="308"/>
      <c r="H14" s="308"/>
      <c r="I14" s="308"/>
      <c r="J14" s="308"/>
      <c r="K14" s="308"/>
      <c r="L14" s="309" t="s">
        <v>1002</v>
      </c>
    </row>
    <row r="15" spans="1:13" ht="19.5">
      <c r="A15" s="591" t="s">
        <v>1003</v>
      </c>
      <c r="B15" s="591"/>
      <c r="C15" s="591"/>
      <c r="D15" s="591"/>
      <c r="E15" s="591"/>
      <c r="F15" s="591"/>
      <c r="G15" s="591"/>
      <c r="H15" s="591"/>
      <c r="I15" s="591"/>
      <c r="J15" s="591"/>
      <c r="K15" s="591"/>
      <c r="L15" s="591"/>
    </row>
    <row r="16" spans="1:13" ht="19.5">
      <c r="A16" s="310" t="s">
        <v>991</v>
      </c>
      <c r="B16" s="591" t="s">
        <v>992</v>
      </c>
      <c r="C16" s="591"/>
      <c r="D16" s="591"/>
      <c r="E16" s="591"/>
      <c r="F16" s="591"/>
      <c r="G16" s="591"/>
      <c r="H16" s="591"/>
      <c r="I16" s="591"/>
      <c r="J16" s="591"/>
      <c r="K16" s="591"/>
      <c r="L16" s="591"/>
    </row>
    <row r="17" spans="1:12" ht="19.5">
      <c r="A17" s="310"/>
      <c r="B17" s="591" t="s">
        <v>993</v>
      </c>
      <c r="C17" s="591"/>
      <c r="D17" s="591"/>
      <c r="E17" s="591"/>
      <c r="F17" s="591"/>
      <c r="G17" s="591"/>
      <c r="H17" s="591"/>
      <c r="I17" s="591"/>
      <c r="J17" s="591"/>
      <c r="K17" s="591"/>
      <c r="L17" s="591"/>
    </row>
    <row r="18" spans="1:12" ht="19.5">
      <c r="A18" s="310"/>
      <c r="B18" s="591" t="s">
        <v>994</v>
      </c>
      <c r="C18" s="591"/>
      <c r="D18" s="591"/>
      <c r="E18" s="591"/>
      <c r="F18" s="591"/>
      <c r="G18" s="591"/>
      <c r="H18" s="591"/>
      <c r="I18" s="591"/>
      <c r="J18" s="591"/>
      <c r="K18" s="591"/>
      <c r="L18" s="591"/>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2" type="noConversion"/>
  <hyperlinks>
    <hyperlink ref="M2" location="預告統計資料發布時間表!A1" display="回發布時間表"/>
  </hyperlinks>
  <pageMargins left="0.7" right="0.7" top="0.75" bottom="0.75" header="0.3" footer="0.3"/>
  <pageSetup paperSize="9" orientation="portrait" horizontalDpi="0"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1" sqref="M1"/>
    </sheetView>
  </sheetViews>
  <sheetFormatPr defaultRowHeight="17"/>
  <sheetData>
    <row r="1" spans="1:13" ht="18">
      <c r="A1" s="311" t="s">
        <v>1004</v>
      </c>
      <c r="B1" s="312"/>
      <c r="C1" s="313"/>
      <c r="D1" s="314"/>
      <c r="E1" s="314"/>
      <c r="F1" s="314"/>
      <c r="G1" s="313"/>
      <c r="H1" s="313"/>
      <c r="I1" s="618" t="s">
        <v>1005</v>
      </c>
      <c r="J1" s="618"/>
      <c r="K1" s="618" t="s">
        <v>970</v>
      </c>
      <c r="L1" s="618"/>
      <c r="M1" s="294" t="s">
        <v>928</v>
      </c>
    </row>
    <row r="2" spans="1:13" ht="19.5">
      <c r="A2" s="311" t="s">
        <v>1006</v>
      </c>
      <c r="B2" s="315" t="s">
        <v>1007</v>
      </c>
      <c r="C2" s="313"/>
      <c r="D2" s="316"/>
      <c r="E2" s="316"/>
      <c r="F2" s="316"/>
      <c r="G2" s="315"/>
      <c r="H2" s="313"/>
      <c r="I2" s="618" t="s">
        <v>1008</v>
      </c>
      <c r="J2" s="618"/>
      <c r="K2" s="618" t="s">
        <v>1009</v>
      </c>
      <c r="L2" s="618"/>
      <c r="M2" s="317"/>
    </row>
    <row r="3" spans="1:13" ht="25">
      <c r="A3" s="619" t="s">
        <v>1010</v>
      </c>
      <c r="B3" s="620"/>
      <c r="C3" s="620"/>
      <c r="D3" s="620"/>
      <c r="E3" s="620"/>
      <c r="F3" s="620"/>
      <c r="G3" s="620"/>
      <c r="H3" s="620"/>
      <c r="I3" s="620"/>
      <c r="J3" s="620"/>
      <c r="K3" s="620"/>
      <c r="L3" s="620"/>
      <c r="M3" s="318"/>
    </row>
    <row r="4" spans="1:13" ht="20" thickBot="1">
      <c r="A4" s="319"/>
      <c r="B4" s="320"/>
      <c r="C4" s="320"/>
      <c r="D4" s="320"/>
      <c r="E4" s="320"/>
      <c r="F4" s="621" t="s">
        <v>1036</v>
      </c>
      <c r="G4" s="621"/>
      <c r="H4" s="621"/>
      <c r="I4" s="320"/>
      <c r="J4" s="320"/>
      <c r="K4" s="622" t="s">
        <v>1011</v>
      </c>
      <c r="L4" s="622"/>
      <c r="M4" s="321"/>
    </row>
    <row r="5" spans="1:13">
      <c r="A5" s="605" t="s">
        <v>1012</v>
      </c>
      <c r="B5" s="608" t="s">
        <v>1013</v>
      </c>
      <c r="C5" s="611" t="s">
        <v>1014</v>
      </c>
      <c r="D5" s="612"/>
      <c r="E5" s="612"/>
      <c r="F5" s="612"/>
      <c r="G5" s="612"/>
      <c r="H5" s="612"/>
      <c r="I5" s="612"/>
      <c r="J5" s="613" t="s">
        <v>1015</v>
      </c>
      <c r="K5" s="614"/>
      <c r="L5" s="611"/>
      <c r="M5" s="322"/>
    </row>
    <row r="6" spans="1:13">
      <c r="A6" s="606"/>
      <c r="B6" s="609"/>
      <c r="C6" s="615" t="s">
        <v>1016</v>
      </c>
      <c r="D6" s="617" t="s">
        <v>1017</v>
      </c>
      <c r="E6" s="617"/>
      <c r="F6" s="617"/>
      <c r="G6" s="617" t="s">
        <v>1018</v>
      </c>
      <c r="H6" s="617"/>
      <c r="I6" s="617"/>
      <c r="J6" s="617" t="s">
        <v>1019</v>
      </c>
      <c r="K6" s="617"/>
      <c r="L6" s="617"/>
      <c r="M6" s="322"/>
    </row>
    <row r="7" spans="1:13" ht="17.5" thickBot="1">
      <c r="A7" s="607"/>
      <c r="B7" s="610"/>
      <c r="C7" s="616"/>
      <c r="D7" s="323" t="s">
        <v>1020</v>
      </c>
      <c r="E7" s="323" t="s">
        <v>1021</v>
      </c>
      <c r="F7" s="323" t="s">
        <v>1022</v>
      </c>
      <c r="G7" s="323" t="s">
        <v>1020</v>
      </c>
      <c r="H7" s="323" t="s">
        <v>1021</v>
      </c>
      <c r="I7" s="323" t="s">
        <v>1022</v>
      </c>
      <c r="J7" s="323" t="s">
        <v>1020</v>
      </c>
      <c r="K7" s="323" t="s">
        <v>1021</v>
      </c>
      <c r="L7" s="323" t="s">
        <v>1022</v>
      </c>
      <c r="M7" s="322"/>
    </row>
    <row r="8" spans="1:13">
      <c r="A8" s="324" t="s">
        <v>1023</v>
      </c>
      <c r="B8" s="325">
        <v>213</v>
      </c>
      <c r="C8" s="325">
        <v>183</v>
      </c>
      <c r="D8" s="325" t="s">
        <v>998</v>
      </c>
      <c r="E8" s="325" t="s">
        <v>997</v>
      </c>
      <c r="F8" s="325" t="s">
        <v>998</v>
      </c>
      <c r="G8" s="325" t="s">
        <v>997</v>
      </c>
      <c r="H8" s="325">
        <v>183</v>
      </c>
      <c r="I8" s="325">
        <v>183</v>
      </c>
      <c r="J8" s="325">
        <v>30</v>
      </c>
      <c r="K8" s="325">
        <v>30</v>
      </c>
      <c r="L8" s="326" t="s">
        <v>997</v>
      </c>
      <c r="M8" s="322"/>
    </row>
    <row r="9" spans="1:13">
      <c r="A9" s="327" t="s">
        <v>1024</v>
      </c>
      <c r="B9" s="328" t="s">
        <v>998</v>
      </c>
      <c r="C9" s="328" t="s">
        <v>997</v>
      </c>
      <c r="D9" s="328" t="s">
        <v>997</v>
      </c>
      <c r="E9" s="328" t="s">
        <v>997</v>
      </c>
      <c r="F9" s="328" t="s">
        <v>997</v>
      </c>
      <c r="G9" s="328" t="s">
        <v>997</v>
      </c>
      <c r="H9" s="328" t="s">
        <v>1037</v>
      </c>
      <c r="I9" s="328" t="s">
        <v>1038</v>
      </c>
      <c r="J9" s="328" t="s">
        <v>997</v>
      </c>
      <c r="K9" s="328" t="s">
        <v>1038</v>
      </c>
      <c r="L9" s="329" t="s">
        <v>998</v>
      </c>
      <c r="M9" s="322"/>
    </row>
    <row r="10" spans="1:13">
      <c r="A10" s="327" t="s">
        <v>1025</v>
      </c>
      <c r="B10" s="328">
        <v>130</v>
      </c>
      <c r="C10" s="328">
        <v>100</v>
      </c>
      <c r="D10" s="328" t="s">
        <v>998</v>
      </c>
      <c r="E10" s="328" t="s">
        <v>998</v>
      </c>
      <c r="F10" s="328" t="s">
        <v>997</v>
      </c>
      <c r="G10" s="328">
        <v>100</v>
      </c>
      <c r="H10" s="328">
        <v>100</v>
      </c>
      <c r="I10" s="328" t="s">
        <v>998</v>
      </c>
      <c r="J10" s="328">
        <v>30</v>
      </c>
      <c r="K10" s="328">
        <v>30</v>
      </c>
      <c r="L10" s="329" t="s">
        <v>997</v>
      </c>
      <c r="M10" s="322"/>
    </row>
    <row r="11" spans="1:13" ht="17.5" thickBot="1">
      <c r="A11" s="330" t="s">
        <v>1026</v>
      </c>
      <c r="B11" s="331">
        <v>83</v>
      </c>
      <c r="C11" s="331">
        <v>83</v>
      </c>
      <c r="D11" s="331" t="s">
        <v>1039</v>
      </c>
      <c r="E11" s="331" t="s">
        <v>998</v>
      </c>
      <c r="F11" s="331" t="s">
        <v>997</v>
      </c>
      <c r="G11" s="331">
        <v>83</v>
      </c>
      <c r="H11" s="331">
        <v>83</v>
      </c>
      <c r="I11" s="331" t="s">
        <v>997</v>
      </c>
      <c r="J11" s="331" t="s">
        <v>997</v>
      </c>
      <c r="K11" s="331" t="s">
        <v>998</v>
      </c>
      <c r="L11" s="332" t="s">
        <v>1040</v>
      </c>
      <c r="M11" s="322"/>
    </row>
    <row r="12" spans="1:13">
      <c r="A12" s="333" t="s">
        <v>1027</v>
      </c>
      <c r="B12" s="321"/>
      <c r="C12" s="321"/>
      <c r="D12" s="321" t="s">
        <v>1028</v>
      </c>
      <c r="E12" s="334"/>
      <c r="F12" s="333" t="s">
        <v>1029</v>
      </c>
      <c r="G12" s="321"/>
      <c r="H12" s="321"/>
      <c r="I12" s="321"/>
      <c r="J12" s="335" t="s">
        <v>1030</v>
      </c>
      <c r="K12" s="336"/>
      <c r="L12" s="336"/>
      <c r="M12" s="321"/>
    </row>
    <row r="13" spans="1:13">
      <c r="A13" s="321"/>
      <c r="B13" s="321"/>
      <c r="C13" s="321"/>
      <c r="D13" s="334"/>
      <c r="E13" s="334"/>
      <c r="F13" s="321" t="s">
        <v>1031</v>
      </c>
      <c r="G13" s="321"/>
      <c r="H13" s="321"/>
      <c r="I13" s="321"/>
      <c r="J13" s="321"/>
      <c r="K13" s="602"/>
      <c r="L13" s="602"/>
      <c r="M13" s="321"/>
    </row>
    <row r="14" spans="1:13">
      <c r="A14" s="333"/>
      <c r="B14" s="321"/>
      <c r="C14" s="321"/>
      <c r="D14" s="334"/>
      <c r="E14" s="334"/>
      <c r="F14" s="334"/>
      <c r="G14" s="321"/>
      <c r="H14" s="321"/>
      <c r="I14" s="321"/>
      <c r="J14" s="321"/>
      <c r="K14" s="321"/>
      <c r="L14" s="321"/>
      <c r="M14" s="321"/>
    </row>
    <row r="15" spans="1:13">
      <c r="A15" s="337" t="s">
        <v>1032</v>
      </c>
      <c r="B15" s="337"/>
      <c r="C15" s="337"/>
      <c r="D15" s="337"/>
      <c r="E15" s="337"/>
      <c r="F15" s="337"/>
      <c r="G15" s="337"/>
      <c r="H15" s="321"/>
      <c r="I15" s="321"/>
      <c r="J15" s="321"/>
      <c r="K15" s="321"/>
      <c r="L15" s="321"/>
      <c r="M15" s="321"/>
    </row>
    <row r="16" spans="1:13">
      <c r="A16" s="603" t="s">
        <v>1033</v>
      </c>
      <c r="B16" s="603"/>
      <c r="C16" s="603"/>
      <c r="D16" s="603"/>
      <c r="E16" s="603"/>
      <c r="F16" s="603"/>
      <c r="G16" s="603"/>
      <c r="H16" s="603"/>
      <c r="I16" s="603"/>
      <c r="J16" s="603"/>
      <c r="K16" s="603"/>
      <c r="L16" s="603"/>
      <c r="M16" s="321"/>
    </row>
    <row r="17" spans="1:13">
      <c r="A17" s="604" t="s">
        <v>1034</v>
      </c>
      <c r="B17" s="604"/>
      <c r="C17" s="604"/>
      <c r="D17" s="604"/>
      <c r="E17" s="604"/>
      <c r="F17" s="604"/>
      <c r="G17" s="604"/>
      <c r="H17" s="604"/>
      <c r="I17" s="604"/>
      <c r="J17" s="604"/>
      <c r="K17" s="604"/>
      <c r="L17" s="604"/>
      <c r="M17" s="337"/>
    </row>
    <row r="18" spans="1:13">
      <c r="A18" s="604" t="s">
        <v>1035</v>
      </c>
      <c r="B18" s="604"/>
      <c r="C18" s="604"/>
      <c r="D18" s="604"/>
      <c r="E18" s="604"/>
      <c r="F18" s="604"/>
      <c r="G18" s="604"/>
      <c r="H18" s="604"/>
      <c r="I18" s="604"/>
      <c r="J18" s="604"/>
      <c r="K18" s="604"/>
      <c r="L18" s="604"/>
      <c r="M18" s="337"/>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2" type="noConversion"/>
  <hyperlinks>
    <hyperlink ref="M1" location="預告統計資料發布時間表!A1" display="回發布時間表"/>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RowHeight="17"/>
  <cols>
    <col min="1" max="1" width="27.90625" customWidth="1"/>
    <col min="2" max="2" width="24.1796875" bestFit="1" customWidth="1"/>
    <col min="3" max="3" width="25.36328125" bestFit="1" customWidth="1"/>
    <col min="4" max="4" width="34.54296875" customWidth="1"/>
    <col min="5" max="5" width="11.7265625" customWidth="1"/>
    <col min="6" max="6" width="14.7265625" bestFit="1" customWidth="1"/>
  </cols>
  <sheetData>
    <row r="1" spans="1:7">
      <c r="A1" s="338" t="s">
        <v>1041</v>
      </c>
      <c r="B1" s="339"/>
      <c r="C1" s="339"/>
      <c r="D1" s="340"/>
      <c r="E1" s="338" t="s">
        <v>1042</v>
      </c>
      <c r="F1" s="341" t="s">
        <v>970</v>
      </c>
      <c r="G1" s="340"/>
    </row>
    <row r="2" spans="1:7">
      <c r="A2" s="338" t="s">
        <v>1043</v>
      </c>
      <c r="B2" s="342" t="s">
        <v>1044</v>
      </c>
      <c r="C2" s="343"/>
      <c r="D2" s="340"/>
      <c r="E2" s="338" t="s">
        <v>1045</v>
      </c>
      <c r="F2" s="338" t="s">
        <v>1046</v>
      </c>
      <c r="G2" s="294" t="s">
        <v>1047</v>
      </c>
    </row>
    <row r="3" spans="1:7" ht="31">
      <c r="A3" s="627" t="s">
        <v>1048</v>
      </c>
      <c r="B3" s="628"/>
      <c r="C3" s="628"/>
      <c r="D3" s="628"/>
      <c r="E3" s="628"/>
      <c r="F3" s="628"/>
      <c r="G3" s="344"/>
    </row>
    <row r="4" spans="1:7" ht="19.5">
      <c r="A4" s="629" t="s">
        <v>1070</v>
      </c>
      <c r="B4" s="629"/>
      <c r="C4" s="629"/>
      <c r="D4" s="629"/>
      <c r="E4" s="629"/>
      <c r="F4" s="345" t="s">
        <v>1049</v>
      </c>
      <c r="G4" s="346"/>
    </row>
    <row r="5" spans="1:7">
      <c r="A5" s="630" t="s">
        <v>1050</v>
      </c>
      <c r="B5" s="632" t="s">
        <v>1051</v>
      </c>
      <c r="C5" s="632" t="s">
        <v>1052</v>
      </c>
      <c r="D5" s="632"/>
      <c r="E5" s="632"/>
      <c r="F5" s="633" t="s">
        <v>1053</v>
      </c>
      <c r="G5" s="347"/>
    </row>
    <row r="6" spans="1:7">
      <c r="A6" s="631"/>
      <c r="B6" s="632"/>
      <c r="C6" s="338" t="s">
        <v>1054</v>
      </c>
      <c r="D6" s="338" t="s">
        <v>1055</v>
      </c>
      <c r="E6" s="338" t="s">
        <v>1056</v>
      </c>
      <c r="F6" s="634"/>
      <c r="G6" s="347"/>
    </row>
    <row r="7" spans="1:7">
      <c r="A7" s="348" t="s">
        <v>1051</v>
      </c>
      <c r="B7" s="349">
        <v>14</v>
      </c>
      <c r="C7" s="349">
        <v>14</v>
      </c>
      <c r="D7" s="349" t="s">
        <v>997</v>
      </c>
      <c r="E7" s="349" t="s">
        <v>997</v>
      </c>
      <c r="F7" s="350" t="s">
        <v>1038</v>
      </c>
      <c r="G7" s="347"/>
    </row>
    <row r="8" spans="1:7">
      <c r="A8" s="348" t="s">
        <v>1057</v>
      </c>
      <c r="B8" s="349" t="s">
        <v>997</v>
      </c>
      <c r="C8" s="349" t="s">
        <v>1000</v>
      </c>
      <c r="D8" s="351" t="s">
        <v>1071</v>
      </c>
      <c r="E8" s="351" t="s">
        <v>997</v>
      </c>
      <c r="F8" s="352" t="s">
        <v>998</v>
      </c>
      <c r="G8" s="347"/>
    </row>
    <row r="9" spans="1:7">
      <c r="A9" s="348" t="s">
        <v>1058</v>
      </c>
      <c r="B9" s="349">
        <v>7</v>
      </c>
      <c r="C9" s="349">
        <v>7</v>
      </c>
      <c r="D9" s="351" t="s">
        <v>1072</v>
      </c>
      <c r="E9" s="351" t="s">
        <v>999</v>
      </c>
      <c r="F9" s="352" t="s">
        <v>998</v>
      </c>
      <c r="G9" s="347"/>
    </row>
    <row r="10" spans="1:7">
      <c r="A10" s="348" t="s">
        <v>1059</v>
      </c>
      <c r="B10" s="349">
        <v>7</v>
      </c>
      <c r="C10" s="349">
        <v>7</v>
      </c>
      <c r="D10" s="351" t="s">
        <v>997</v>
      </c>
      <c r="E10" s="351" t="s">
        <v>998</v>
      </c>
      <c r="F10" s="352" t="s">
        <v>997</v>
      </c>
      <c r="G10" s="347"/>
    </row>
    <row r="11" spans="1:7">
      <c r="A11" s="353" t="s">
        <v>1060</v>
      </c>
      <c r="B11" s="353" t="s">
        <v>1061</v>
      </c>
      <c r="C11" s="354" t="s">
        <v>1062</v>
      </c>
      <c r="D11" s="343" t="s">
        <v>1063</v>
      </c>
      <c r="E11" s="623" t="s">
        <v>1073</v>
      </c>
      <c r="F11" s="623"/>
      <c r="G11" s="340"/>
    </row>
    <row r="12" spans="1:7">
      <c r="A12" s="340"/>
      <c r="B12" s="340"/>
      <c r="C12" s="353" t="s">
        <v>1064</v>
      </c>
      <c r="D12" s="355"/>
      <c r="E12" s="340"/>
      <c r="F12" s="340"/>
      <c r="G12" s="340"/>
    </row>
    <row r="13" spans="1:7">
      <c r="A13" s="356"/>
      <c r="B13" s="346"/>
      <c r="C13" s="357"/>
      <c r="D13" s="357"/>
      <c r="E13" s="357"/>
      <c r="F13" s="357"/>
      <c r="G13" s="346"/>
    </row>
    <row r="14" spans="1:7">
      <c r="A14" s="346" t="s">
        <v>1065</v>
      </c>
      <c r="B14" s="346"/>
      <c r="C14" s="357"/>
      <c r="D14" s="357"/>
      <c r="E14" s="624"/>
      <c r="F14" s="624"/>
      <c r="G14" s="346"/>
    </row>
    <row r="15" spans="1:7">
      <c r="A15" s="625" t="s">
        <v>1066</v>
      </c>
      <c r="B15" s="626"/>
      <c r="C15" s="626"/>
      <c r="D15" s="626"/>
      <c r="E15" s="626"/>
      <c r="F15" s="626"/>
      <c r="G15" s="358"/>
    </row>
    <row r="16" spans="1:7">
      <c r="A16" s="359" t="s">
        <v>1067</v>
      </c>
      <c r="B16" s="360"/>
      <c r="C16" s="360"/>
      <c r="D16" s="360"/>
      <c r="E16" s="360"/>
      <c r="F16" s="360"/>
      <c r="G16" s="358"/>
    </row>
    <row r="17" spans="1:7">
      <c r="A17" s="359" t="s">
        <v>1068</v>
      </c>
      <c r="B17" s="360"/>
      <c r="C17" s="360"/>
      <c r="D17" s="360"/>
      <c r="E17" s="360"/>
      <c r="F17" s="360" t="s">
        <v>1069</v>
      </c>
      <c r="G17" s="358"/>
    </row>
  </sheetData>
  <mergeCells count="9">
    <mergeCell ref="E11:F11"/>
    <mergeCell ref="E14:F14"/>
    <mergeCell ref="A15:F15"/>
    <mergeCell ref="A3:F3"/>
    <mergeCell ref="A4:E4"/>
    <mergeCell ref="A5:A6"/>
    <mergeCell ref="B5:B6"/>
    <mergeCell ref="C5:E5"/>
    <mergeCell ref="F5:F6"/>
  </mergeCells>
  <phoneticPr fontId="12" type="noConversion"/>
  <hyperlinks>
    <hyperlink ref="G2" location="預告統計資料發布時間表!A1" display="回發布時間表"/>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E1" workbookViewId="0">
      <selection activeCell="U2" sqref="U2"/>
    </sheetView>
  </sheetViews>
  <sheetFormatPr defaultRowHeight="17"/>
  <sheetData>
    <row r="1" spans="1:21">
      <c r="A1" s="361" t="s">
        <v>1074</v>
      </c>
      <c r="B1" s="362"/>
      <c r="C1" s="363"/>
      <c r="D1" s="364"/>
      <c r="E1" s="364"/>
      <c r="F1" s="364"/>
      <c r="G1" s="364"/>
      <c r="H1" s="364"/>
      <c r="I1" s="364"/>
      <c r="J1" s="364"/>
      <c r="K1" s="364"/>
      <c r="L1" s="364"/>
      <c r="M1" s="364"/>
      <c r="N1" s="364"/>
      <c r="O1" s="364"/>
      <c r="P1" s="364"/>
      <c r="Q1" s="653" t="s">
        <v>931</v>
      </c>
      <c r="R1" s="653"/>
      <c r="S1" s="654" t="s">
        <v>1075</v>
      </c>
      <c r="T1" s="655"/>
      <c r="U1" s="340"/>
    </row>
    <row r="2" spans="1:21">
      <c r="A2" s="361" t="s">
        <v>1076</v>
      </c>
      <c r="B2" s="342" t="s">
        <v>1077</v>
      </c>
      <c r="C2" s="365"/>
      <c r="D2" s="366"/>
      <c r="E2" s="366"/>
      <c r="F2" s="366"/>
      <c r="G2" s="366"/>
      <c r="H2" s="366"/>
      <c r="I2" s="366"/>
      <c r="J2" s="366"/>
      <c r="K2" s="366"/>
      <c r="L2" s="366"/>
      <c r="M2" s="366"/>
      <c r="N2" s="366"/>
      <c r="O2" s="366"/>
      <c r="P2" s="366"/>
      <c r="Q2" s="653" t="s">
        <v>1045</v>
      </c>
      <c r="R2" s="653"/>
      <c r="S2" s="653" t="s">
        <v>1078</v>
      </c>
      <c r="T2" s="653"/>
      <c r="U2" s="294" t="s">
        <v>1079</v>
      </c>
    </row>
    <row r="3" spans="1:21" ht="31">
      <c r="A3" s="656" t="s">
        <v>1080</v>
      </c>
      <c r="B3" s="657"/>
      <c r="C3" s="657"/>
      <c r="D3" s="657"/>
      <c r="E3" s="657"/>
      <c r="F3" s="657"/>
      <c r="G3" s="657"/>
      <c r="H3" s="657"/>
      <c r="I3" s="657"/>
      <c r="J3" s="657"/>
      <c r="K3" s="657"/>
      <c r="L3" s="657"/>
      <c r="M3" s="657"/>
      <c r="N3" s="657"/>
      <c r="O3" s="657"/>
      <c r="P3" s="657"/>
      <c r="Q3" s="657"/>
      <c r="R3" s="657"/>
      <c r="S3" s="657"/>
      <c r="T3" s="657"/>
      <c r="U3" s="294"/>
    </row>
    <row r="4" spans="1:21">
      <c r="A4" s="367"/>
      <c r="B4" s="367"/>
      <c r="C4" s="367"/>
      <c r="D4" s="367"/>
      <c r="E4" s="367"/>
      <c r="F4" s="367"/>
      <c r="G4" s="367"/>
      <c r="H4" s="367"/>
      <c r="I4" s="368" t="s">
        <v>1107</v>
      </c>
      <c r="J4" s="367"/>
      <c r="K4" s="367"/>
      <c r="L4" s="367"/>
      <c r="M4" s="367"/>
      <c r="N4" s="367"/>
      <c r="O4" s="367"/>
      <c r="P4" s="367"/>
      <c r="Q4" s="367"/>
      <c r="R4" s="367"/>
      <c r="S4" s="658" t="s">
        <v>975</v>
      </c>
      <c r="T4" s="658"/>
      <c r="U4" s="294"/>
    </row>
    <row r="5" spans="1:21">
      <c r="A5" s="646" t="s">
        <v>1081</v>
      </c>
      <c r="B5" s="649" t="s">
        <v>1082</v>
      </c>
      <c r="C5" s="636" t="s">
        <v>1083</v>
      </c>
      <c r="D5" s="637"/>
      <c r="E5" s="637"/>
      <c r="F5" s="637"/>
      <c r="G5" s="637"/>
      <c r="H5" s="652"/>
      <c r="I5" s="636" t="s">
        <v>1084</v>
      </c>
      <c r="J5" s="637"/>
      <c r="K5" s="637"/>
      <c r="L5" s="637"/>
      <c r="M5" s="637"/>
      <c r="N5" s="652"/>
      <c r="O5" s="636" t="s">
        <v>1085</v>
      </c>
      <c r="P5" s="637"/>
      <c r="Q5" s="637"/>
      <c r="R5" s="637"/>
      <c r="S5" s="637"/>
      <c r="T5" s="637"/>
      <c r="U5" s="347"/>
    </row>
    <row r="6" spans="1:21">
      <c r="A6" s="647"/>
      <c r="B6" s="650"/>
      <c r="C6" s="636" t="s">
        <v>1086</v>
      </c>
      <c r="D6" s="637"/>
      <c r="E6" s="652"/>
      <c r="F6" s="636" t="s">
        <v>1087</v>
      </c>
      <c r="G6" s="637"/>
      <c r="H6" s="652"/>
      <c r="I6" s="636" t="s">
        <v>1086</v>
      </c>
      <c r="J6" s="637"/>
      <c r="K6" s="652"/>
      <c r="L6" s="637" t="s">
        <v>1087</v>
      </c>
      <c r="M6" s="637"/>
      <c r="N6" s="652"/>
      <c r="O6" s="636" t="s">
        <v>1088</v>
      </c>
      <c r="P6" s="637"/>
      <c r="Q6" s="652"/>
      <c r="R6" s="636" t="s">
        <v>1089</v>
      </c>
      <c r="S6" s="637"/>
      <c r="T6" s="637"/>
      <c r="U6" s="347"/>
    </row>
    <row r="7" spans="1:21">
      <c r="A7" s="648"/>
      <c r="B7" s="651"/>
      <c r="C7" s="369" t="s">
        <v>1090</v>
      </c>
      <c r="D7" s="369" t="s">
        <v>1091</v>
      </c>
      <c r="E7" s="370" t="s">
        <v>1092</v>
      </c>
      <c r="F7" s="369" t="s">
        <v>1090</v>
      </c>
      <c r="G7" s="369" t="s">
        <v>1091</v>
      </c>
      <c r="H7" s="370" t="s">
        <v>1093</v>
      </c>
      <c r="I7" s="369" t="s">
        <v>1094</v>
      </c>
      <c r="J7" s="369" t="s">
        <v>1091</v>
      </c>
      <c r="K7" s="370" t="s">
        <v>1092</v>
      </c>
      <c r="L7" s="369" t="s">
        <v>1090</v>
      </c>
      <c r="M7" s="369" t="s">
        <v>1091</v>
      </c>
      <c r="N7" s="370" t="s">
        <v>1092</v>
      </c>
      <c r="O7" s="369" t="s">
        <v>1090</v>
      </c>
      <c r="P7" s="369" t="s">
        <v>1091</v>
      </c>
      <c r="Q7" s="370" t="s">
        <v>1092</v>
      </c>
      <c r="R7" s="371" t="s">
        <v>1090</v>
      </c>
      <c r="S7" s="369" t="s">
        <v>1091</v>
      </c>
      <c r="T7" s="372" t="s">
        <v>1093</v>
      </c>
      <c r="U7" s="347"/>
    </row>
    <row r="8" spans="1:21">
      <c r="A8" s="373" t="s">
        <v>1095</v>
      </c>
      <c r="B8" s="374">
        <v>6</v>
      </c>
      <c r="C8" s="375">
        <v>6</v>
      </c>
      <c r="D8" s="375" t="s">
        <v>1096</v>
      </c>
      <c r="E8" s="375">
        <v>6</v>
      </c>
      <c r="F8" s="375" t="s">
        <v>1096</v>
      </c>
      <c r="G8" s="375" t="s">
        <v>1097</v>
      </c>
      <c r="H8" s="375" t="s">
        <v>1097</v>
      </c>
      <c r="I8" s="375" t="s">
        <v>1096</v>
      </c>
      <c r="J8" s="375" t="s">
        <v>1096</v>
      </c>
      <c r="K8" s="375" t="s">
        <v>1096</v>
      </c>
      <c r="L8" s="375" t="s">
        <v>1097</v>
      </c>
      <c r="M8" s="375" t="s">
        <v>1097</v>
      </c>
      <c r="N8" s="375" t="s">
        <v>1097</v>
      </c>
      <c r="O8" s="375" t="s">
        <v>1096</v>
      </c>
      <c r="P8" s="375" t="s">
        <v>1097</v>
      </c>
      <c r="Q8" s="375" t="s">
        <v>880</v>
      </c>
      <c r="R8" s="375" t="s">
        <v>880</v>
      </c>
      <c r="S8" s="375" t="s">
        <v>1097</v>
      </c>
      <c r="T8" s="375" t="s">
        <v>1097</v>
      </c>
      <c r="U8" s="347"/>
    </row>
    <row r="9" spans="1:21">
      <c r="A9" s="376" t="s">
        <v>1098</v>
      </c>
      <c r="B9" s="377">
        <v>4</v>
      </c>
      <c r="C9" s="378">
        <v>4</v>
      </c>
      <c r="D9" s="375" t="s">
        <v>1097</v>
      </c>
      <c r="E9" s="378">
        <v>4</v>
      </c>
      <c r="F9" s="375" t="s">
        <v>1097</v>
      </c>
      <c r="G9" s="375" t="s">
        <v>1097</v>
      </c>
      <c r="H9" s="375" t="s">
        <v>1097</v>
      </c>
      <c r="I9" s="375" t="s">
        <v>880</v>
      </c>
      <c r="J9" s="375" t="s">
        <v>1097</v>
      </c>
      <c r="K9" s="375" t="s">
        <v>1097</v>
      </c>
      <c r="L9" s="375" t="s">
        <v>1097</v>
      </c>
      <c r="M9" s="375" t="s">
        <v>1097</v>
      </c>
      <c r="N9" s="375" t="s">
        <v>1097</v>
      </c>
      <c r="O9" s="375" t="s">
        <v>1097</v>
      </c>
      <c r="P9" s="375" t="s">
        <v>1097</v>
      </c>
      <c r="Q9" s="375" t="s">
        <v>1097</v>
      </c>
      <c r="R9" s="375" t="s">
        <v>1097</v>
      </c>
      <c r="S9" s="375" t="s">
        <v>1097</v>
      </c>
      <c r="T9" s="375" t="s">
        <v>1097</v>
      </c>
      <c r="U9" s="347"/>
    </row>
    <row r="10" spans="1:21">
      <c r="A10" s="376" t="s">
        <v>1099</v>
      </c>
      <c r="B10" s="377">
        <v>2</v>
      </c>
      <c r="C10" s="378">
        <v>2</v>
      </c>
      <c r="D10" s="378" t="s">
        <v>1097</v>
      </c>
      <c r="E10" s="378">
        <v>2</v>
      </c>
      <c r="F10" s="375" t="s">
        <v>1097</v>
      </c>
      <c r="G10" s="375" t="s">
        <v>1097</v>
      </c>
      <c r="H10" s="375" t="s">
        <v>880</v>
      </c>
      <c r="I10" s="375" t="s">
        <v>1097</v>
      </c>
      <c r="J10" s="375" t="s">
        <v>1097</v>
      </c>
      <c r="K10" s="375" t="s">
        <v>880</v>
      </c>
      <c r="L10" s="375" t="s">
        <v>1097</v>
      </c>
      <c r="M10" s="375" t="s">
        <v>1097</v>
      </c>
      <c r="N10" s="375" t="s">
        <v>1097</v>
      </c>
      <c r="O10" s="375" t="s">
        <v>1097</v>
      </c>
      <c r="P10" s="375" t="s">
        <v>1097</v>
      </c>
      <c r="Q10" s="375" t="s">
        <v>1097</v>
      </c>
      <c r="R10" s="375" t="s">
        <v>1097</v>
      </c>
      <c r="S10" s="375" t="s">
        <v>1097</v>
      </c>
      <c r="T10" s="375" t="s">
        <v>1097</v>
      </c>
      <c r="U10" s="347"/>
    </row>
    <row r="11" spans="1:21">
      <c r="A11" s="353" t="s">
        <v>960</v>
      </c>
      <c r="B11" s="347"/>
      <c r="C11" s="347"/>
      <c r="D11" s="347" t="s">
        <v>1100</v>
      </c>
      <c r="E11" s="355"/>
      <c r="F11" s="347"/>
      <c r="G11" s="347"/>
      <c r="H11" s="638" t="s">
        <v>1101</v>
      </c>
      <c r="I11" s="639"/>
      <c r="J11" s="639"/>
      <c r="K11" s="639"/>
      <c r="L11" s="639"/>
      <c r="M11" s="347"/>
      <c r="N11" s="339" t="s">
        <v>1102</v>
      </c>
      <c r="O11" s="640" t="s">
        <v>1108</v>
      </c>
      <c r="P11" s="640"/>
      <c r="Q11" s="640"/>
      <c r="R11" s="640"/>
      <c r="S11" s="640"/>
      <c r="T11" s="640"/>
      <c r="U11" s="340"/>
    </row>
    <row r="12" spans="1:21">
      <c r="A12" s="347"/>
      <c r="B12" s="347"/>
      <c r="C12" s="347"/>
      <c r="D12" s="347"/>
      <c r="E12" s="347"/>
      <c r="F12" s="347"/>
      <c r="G12" s="347"/>
      <c r="H12" s="624" t="s">
        <v>1103</v>
      </c>
      <c r="I12" s="641"/>
      <c r="J12" s="641"/>
      <c r="K12" s="641"/>
      <c r="L12" s="641"/>
      <c r="M12" s="347"/>
      <c r="N12" s="347"/>
      <c r="O12" s="347"/>
      <c r="P12" s="347"/>
      <c r="Q12" s="347"/>
      <c r="R12" s="347"/>
      <c r="S12" s="347"/>
      <c r="T12" s="347"/>
      <c r="U12" s="340"/>
    </row>
    <row r="13" spans="1:21">
      <c r="A13" s="379"/>
      <c r="B13" s="379"/>
      <c r="C13" s="379"/>
      <c r="D13" s="379"/>
      <c r="E13" s="379"/>
      <c r="F13" s="379"/>
      <c r="G13" s="379"/>
      <c r="H13" s="379"/>
      <c r="I13" s="379"/>
      <c r="J13" s="379"/>
      <c r="K13" s="379"/>
      <c r="L13" s="379"/>
      <c r="M13" s="379"/>
      <c r="N13" s="379"/>
      <c r="O13" s="380"/>
      <c r="P13" s="380"/>
      <c r="Q13" s="380"/>
      <c r="R13" s="380"/>
      <c r="S13" s="380"/>
      <c r="T13" s="380"/>
      <c r="U13" s="346"/>
    </row>
    <row r="14" spans="1:21">
      <c r="A14" s="346" t="s">
        <v>1104</v>
      </c>
      <c r="B14" s="346"/>
      <c r="C14" s="357"/>
      <c r="D14" s="357"/>
      <c r="E14" s="346"/>
      <c r="F14" s="346"/>
      <c r="G14" s="346"/>
      <c r="H14" s="346"/>
      <c r="I14" s="346"/>
      <c r="J14" s="346"/>
      <c r="K14" s="346"/>
      <c r="L14" s="346"/>
      <c r="M14" s="346"/>
      <c r="N14" s="346"/>
      <c r="O14" s="642"/>
      <c r="P14" s="642"/>
      <c r="Q14" s="642"/>
      <c r="R14" s="642"/>
      <c r="S14" s="642"/>
      <c r="T14" s="642"/>
      <c r="U14" s="346"/>
    </row>
    <row r="15" spans="1:21">
      <c r="A15" s="643" t="s">
        <v>1105</v>
      </c>
      <c r="B15" s="644"/>
      <c r="C15" s="644"/>
      <c r="D15" s="644"/>
      <c r="E15" s="644"/>
      <c r="F15" s="644"/>
      <c r="G15" s="645"/>
      <c r="H15" s="645"/>
      <c r="I15" s="645"/>
      <c r="J15" s="645"/>
      <c r="K15" s="645"/>
      <c r="L15" s="645"/>
      <c r="M15" s="645"/>
      <c r="N15" s="645"/>
      <c r="O15" s="645"/>
      <c r="P15" s="645"/>
      <c r="Q15" s="645"/>
      <c r="R15" s="645"/>
      <c r="S15" s="645"/>
      <c r="T15" s="645"/>
      <c r="U15" s="358"/>
    </row>
    <row r="16" spans="1:21">
      <c r="A16" s="635" t="s">
        <v>1106</v>
      </c>
      <c r="B16" s="635"/>
      <c r="C16" s="635"/>
      <c r="D16" s="635"/>
      <c r="E16" s="635"/>
      <c r="F16" s="635"/>
      <c r="G16" s="635"/>
      <c r="H16" s="635"/>
      <c r="I16" s="635"/>
      <c r="J16" s="635"/>
      <c r="K16" s="635"/>
      <c r="L16" s="635"/>
      <c r="M16" s="381"/>
      <c r="N16" s="381"/>
      <c r="O16" s="381"/>
      <c r="P16" s="381"/>
      <c r="Q16" s="381"/>
      <c r="R16" s="381"/>
      <c r="S16" s="381"/>
      <c r="T16" s="381"/>
      <c r="U16" s="358"/>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2" type="noConversion"/>
  <hyperlinks>
    <hyperlink ref="I1" location="預告統計資料發布時間表!A1" display="回發布時間表"/>
    <hyperlink ref="U2" location="預告統計資料發布時間表!A1" display="回發布時間表"/>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workbookViewId="0">
      <selection activeCell="I2" sqref="I2"/>
    </sheetView>
  </sheetViews>
  <sheetFormatPr defaultRowHeight="17"/>
  <cols>
    <col min="4" max="4" width="9.453125" bestFit="1" customWidth="1"/>
    <col min="7" max="7" width="11.81640625" bestFit="1" customWidth="1"/>
    <col min="8" max="8" width="13.54296875" bestFit="1" customWidth="1"/>
  </cols>
  <sheetData>
    <row r="1" spans="1:21" ht="19.5">
      <c r="A1" s="386" t="s">
        <v>1110</v>
      </c>
      <c r="B1" s="387"/>
      <c r="C1" s="388"/>
      <c r="D1" s="389"/>
      <c r="E1" s="388"/>
      <c r="F1" s="386" t="s">
        <v>931</v>
      </c>
      <c r="G1" s="660" t="s">
        <v>1111</v>
      </c>
      <c r="H1" s="660"/>
      <c r="I1" s="388"/>
      <c r="U1" s="382"/>
    </row>
    <row r="2" spans="1:21" ht="19.5">
      <c r="A2" s="386" t="s">
        <v>1112</v>
      </c>
      <c r="B2" s="390" t="s">
        <v>1113</v>
      </c>
      <c r="C2" s="388"/>
      <c r="D2" s="391"/>
      <c r="E2" s="392"/>
      <c r="F2" s="386" t="s">
        <v>897</v>
      </c>
      <c r="G2" s="661" t="s">
        <v>1114</v>
      </c>
      <c r="H2" s="661"/>
      <c r="I2" s="260" t="s">
        <v>1115</v>
      </c>
      <c r="U2" s="294" t="s">
        <v>1109</v>
      </c>
    </row>
    <row r="3" spans="1:21" ht="31" customHeight="1">
      <c r="A3" s="662" t="s">
        <v>1116</v>
      </c>
      <c r="B3" s="662"/>
      <c r="C3" s="662"/>
      <c r="D3" s="662"/>
      <c r="E3" s="662"/>
      <c r="F3" s="662"/>
      <c r="G3" s="662"/>
      <c r="H3" s="662"/>
      <c r="I3" s="393"/>
      <c r="U3" s="383"/>
    </row>
    <row r="4" spans="1:21" ht="20" thickBot="1">
      <c r="A4" s="663" t="s">
        <v>1136</v>
      </c>
      <c r="B4" s="663"/>
      <c r="C4" s="663"/>
      <c r="D4" s="663"/>
      <c r="E4" s="663"/>
      <c r="F4" s="663"/>
      <c r="G4" s="663"/>
      <c r="H4" s="663"/>
      <c r="I4" s="394"/>
      <c r="U4" s="383"/>
    </row>
    <row r="5" spans="1:21" ht="17" customHeight="1">
      <c r="A5" s="664" t="s">
        <v>1117</v>
      </c>
      <c r="B5" s="666" t="s">
        <v>1118</v>
      </c>
      <c r="C5" s="668" t="s">
        <v>1119</v>
      </c>
      <c r="D5" s="669"/>
      <c r="E5" s="669"/>
      <c r="F5" s="670" t="s">
        <v>1120</v>
      </c>
      <c r="G5" s="671"/>
      <c r="H5" s="671"/>
      <c r="I5" s="395"/>
      <c r="U5" s="384"/>
    </row>
    <row r="6" spans="1:21" ht="17" customHeight="1">
      <c r="A6" s="665"/>
      <c r="B6" s="667"/>
      <c r="C6" s="396" t="s">
        <v>1121</v>
      </c>
      <c r="D6" s="397" t="s">
        <v>1122</v>
      </c>
      <c r="E6" s="397" t="s">
        <v>1123</v>
      </c>
      <c r="F6" s="396" t="s">
        <v>1121</v>
      </c>
      <c r="G6" s="397" t="s">
        <v>1124</v>
      </c>
      <c r="H6" s="398" t="s">
        <v>1123</v>
      </c>
      <c r="I6" s="395"/>
      <c r="U6" s="384"/>
    </row>
    <row r="7" spans="1:21">
      <c r="A7" s="399" t="s">
        <v>1125</v>
      </c>
      <c r="B7" s="400" t="s">
        <v>880</v>
      </c>
      <c r="C7" s="400" t="s">
        <v>1097</v>
      </c>
      <c r="D7" s="400" t="s">
        <v>1097</v>
      </c>
      <c r="E7" s="400" t="s">
        <v>1097</v>
      </c>
      <c r="F7" s="400" t="s">
        <v>1097</v>
      </c>
      <c r="G7" s="400" t="s">
        <v>1097</v>
      </c>
      <c r="H7" s="400" t="s">
        <v>1097</v>
      </c>
      <c r="I7" s="395"/>
      <c r="U7" s="384"/>
    </row>
    <row r="8" spans="1:21">
      <c r="A8" s="401" t="s">
        <v>1126</v>
      </c>
      <c r="B8" s="400" t="s">
        <v>1097</v>
      </c>
      <c r="C8" s="400" t="s">
        <v>1097</v>
      </c>
      <c r="D8" s="400" t="s">
        <v>1097</v>
      </c>
      <c r="E8" s="400" t="s">
        <v>1097</v>
      </c>
      <c r="F8" s="400" t="s">
        <v>1097</v>
      </c>
      <c r="G8" s="400" t="s">
        <v>1097</v>
      </c>
      <c r="H8" s="400" t="s">
        <v>1097</v>
      </c>
      <c r="I8" s="395"/>
      <c r="U8" s="385"/>
    </row>
    <row r="9" spans="1:21">
      <c r="A9" s="401" t="s">
        <v>1127</v>
      </c>
      <c r="B9" s="400" t="s">
        <v>1097</v>
      </c>
      <c r="C9" s="400" t="s">
        <v>1097</v>
      </c>
      <c r="D9" s="400" t="s">
        <v>1097</v>
      </c>
      <c r="E9" s="400" t="s">
        <v>1097</v>
      </c>
      <c r="F9" s="400" t="s">
        <v>1097</v>
      </c>
      <c r="G9" s="400" t="s">
        <v>1097</v>
      </c>
      <c r="H9" s="400" t="s">
        <v>1097</v>
      </c>
      <c r="I9" s="395"/>
      <c r="U9" s="385"/>
    </row>
    <row r="10" spans="1:21" ht="17.5" thickBot="1">
      <c r="A10" s="402" t="s">
        <v>1128</v>
      </c>
      <c r="B10" s="400" t="s">
        <v>1097</v>
      </c>
      <c r="C10" s="400" t="s">
        <v>1097</v>
      </c>
      <c r="D10" s="400" t="s">
        <v>1097</v>
      </c>
      <c r="E10" s="400" t="s">
        <v>1097</v>
      </c>
      <c r="F10" s="400" t="s">
        <v>1097</v>
      </c>
      <c r="G10" s="400" t="s">
        <v>1097</v>
      </c>
      <c r="H10" s="400" t="s">
        <v>1097</v>
      </c>
      <c r="I10" s="395"/>
      <c r="U10" s="385"/>
    </row>
    <row r="11" spans="1:21">
      <c r="A11" s="403" t="s">
        <v>960</v>
      </c>
      <c r="B11" s="404"/>
      <c r="C11" s="405" t="s">
        <v>1100</v>
      </c>
      <c r="D11" s="405"/>
      <c r="E11" s="405" t="s">
        <v>1129</v>
      </c>
      <c r="F11" s="406"/>
      <c r="G11" s="407" t="s">
        <v>1130</v>
      </c>
      <c r="H11" s="408"/>
      <c r="I11" s="394"/>
      <c r="U11" s="347"/>
    </row>
    <row r="12" spans="1:21">
      <c r="A12" s="394"/>
      <c r="B12" s="394"/>
      <c r="C12" s="394"/>
      <c r="D12" s="409"/>
      <c r="E12" s="410" t="s">
        <v>1131</v>
      </c>
      <c r="F12" s="394"/>
      <c r="G12" s="672"/>
      <c r="H12" s="672"/>
      <c r="I12" s="394"/>
      <c r="U12" s="347"/>
    </row>
    <row r="13" spans="1:21">
      <c r="A13" s="411"/>
      <c r="B13" s="394"/>
      <c r="C13" s="394"/>
      <c r="D13" s="409"/>
      <c r="E13" s="394"/>
      <c r="F13" s="673" t="s">
        <v>1135</v>
      </c>
      <c r="G13" s="673"/>
      <c r="H13" s="673"/>
      <c r="I13" s="394"/>
      <c r="U13" s="380"/>
    </row>
    <row r="14" spans="1:21">
      <c r="A14" s="625" t="s">
        <v>1132</v>
      </c>
      <c r="B14" s="674"/>
      <c r="C14" s="674"/>
      <c r="D14" s="674"/>
      <c r="E14" s="674"/>
      <c r="F14" s="674"/>
      <c r="G14" s="674"/>
      <c r="H14" s="674"/>
      <c r="I14" s="394"/>
      <c r="U14" s="346"/>
    </row>
    <row r="15" spans="1:21" ht="17" customHeight="1">
      <c r="A15" s="675" t="s">
        <v>1133</v>
      </c>
      <c r="B15" s="675"/>
      <c r="C15" s="675"/>
      <c r="D15" s="675"/>
      <c r="E15" s="675"/>
      <c r="F15" s="675"/>
      <c r="G15" s="675"/>
      <c r="H15" s="675"/>
      <c r="I15" s="394"/>
      <c r="U15" s="358"/>
    </row>
    <row r="16" spans="1:21">
      <c r="A16" s="659" t="s">
        <v>1134</v>
      </c>
      <c r="B16" s="659"/>
      <c r="C16" s="659"/>
      <c r="D16" s="659"/>
      <c r="E16" s="659"/>
      <c r="F16" s="659"/>
      <c r="G16" s="659"/>
      <c r="H16" s="659"/>
      <c r="I16" s="394"/>
      <c r="U16" s="381"/>
    </row>
    <row r="17" spans="1:9">
      <c r="A17" s="413"/>
      <c r="B17" s="394"/>
      <c r="C17" s="394"/>
      <c r="D17" s="409"/>
      <c r="E17" s="394"/>
      <c r="F17" s="394"/>
      <c r="G17" s="394"/>
      <c r="H17" s="394"/>
      <c r="I17" s="394"/>
    </row>
  </sheetData>
  <mergeCells count="13">
    <mergeCell ref="A16:H16"/>
    <mergeCell ref="G1:H1"/>
    <mergeCell ref="G2:H2"/>
    <mergeCell ref="A3:H3"/>
    <mergeCell ref="A4:H4"/>
    <mergeCell ref="A5:A6"/>
    <mergeCell ref="B5:B6"/>
    <mergeCell ref="C5:E5"/>
    <mergeCell ref="F5:H5"/>
    <mergeCell ref="G12:H12"/>
    <mergeCell ref="F13:H13"/>
    <mergeCell ref="A14:H14"/>
    <mergeCell ref="A15:H15"/>
  </mergeCells>
  <phoneticPr fontId="12" type="noConversion"/>
  <hyperlinks>
    <hyperlink ref="U2" location="預告統計資料發布時間表!A1" display="回發布時間表"/>
    <hyperlink ref="I1" location="預告統計資料發布時間表!A1" display="回發布時間表"/>
    <hyperlink ref="I2" location="預告統計資料發布時間表!A1" display="返回發布時間表"/>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8"/>
  <sheetViews>
    <sheetView topLeftCell="A13" workbookViewId="0">
      <selection activeCell="A29" sqref="A29"/>
    </sheetView>
  </sheetViews>
  <sheetFormatPr defaultRowHeight="17"/>
  <cols>
    <col min="1" max="1" width="93.6328125" customWidth="1"/>
  </cols>
  <sheetData>
    <row r="1" spans="1:2" ht="19.5">
      <c r="A1" s="6" t="s">
        <v>759</v>
      </c>
      <c r="B1" s="1" t="s">
        <v>13</v>
      </c>
    </row>
    <row r="2" spans="1:2" ht="19.5">
      <c r="A2" s="7" t="s">
        <v>476</v>
      </c>
    </row>
    <row r="3" spans="1:2" ht="19.5">
      <c r="A3" s="7" t="s">
        <v>174</v>
      </c>
    </row>
    <row r="4" spans="1:2" ht="19.5">
      <c r="A4" s="8" t="s">
        <v>3</v>
      </c>
    </row>
    <row r="5" spans="1:2" ht="19.5">
      <c r="A5" s="118" t="s">
        <v>763</v>
      </c>
    </row>
    <row r="6" spans="1:2" ht="19.5">
      <c r="A6" s="3" t="s">
        <v>760</v>
      </c>
    </row>
    <row r="7" spans="1:2" ht="19.5">
      <c r="A7" s="118" t="s">
        <v>761</v>
      </c>
    </row>
    <row r="8" spans="1:2" ht="19.5">
      <c r="A8" s="118" t="s">
        <v>737</v>
      </c>
    </row>
    <row r="9" spans="1:2" ht="19.5">
      <c r="A9" s="118" t="s">
        <v>762</v>
      </c>
    </row>
    <row r="10" spans="1:2" ht="19.5">
      <c r="A10" s="8" t="s">
        <v>4</v>
      </c>
    </row>
    <row r="11" spans="1:2" ht="19.5">
      <c r="A11" s="3" t="s">
        <v>22</v>
      </c>
    </row>
    <row r="12" spans="1:2" ht="97.5">
      <c r="A12" s="171" t="s">
        <v>755</v>
      </c>
    </row>
    <row r="13" spans="1:2" ht="19.5">
      <c r="A13" s="8" t="s">
        <v>5</v>
      </c>
    </row>
    <row r="14" spans="1:2" ht="74">
      <c r="A14" s="12" t="s">
        <v>492</v>
      </c>
    </row>
    <row r="15" spans="1:2" ht="19.5">
      <c r="A15" s="4" t="s">
        <v>493</v>
      </c>
    </row>
    <row r="16" spans="1:2" ht="19.5">
      <c r="A16" s="3" t="s">
        <v>6</v>
      </c>
    </row>
    <row r="17" spans="1:1" ht="39">
      <c r="A17" s="171" t="s">
        <v>176</v>
      </c>
    </row>
    <row r="18" spans="1:1" ht="39">
      <c r="A18" s="171" t="s">
        <v>177</v>
      </c>
    </row>
    <row r="19" spans="1:1" ht="19.5">
      <c r="A19" s="171" t="s">
        <v>178</v>
      </c>
    </row>
    <row r="20" spans="1:1" ht="19.5">
      <c r="A20" s="171" t="s">
        <v>672</v>
      </c>
    </row>
    <row r="21" spans="1:1" ht="19.5">
      <c r="A21" s="171" t="s">
        <v>179</v>
      </c>
    </row>
    <row r="22" spans="1:1" ht="19.5">
      <c r="A22" s="171" t="s">
        <v>180</v>
      </c>
    </row>
    <row r="23" spans="1:1" ht="19.5">
      <c r="A23" s="171" t="s">
        <v>181</v>
      </c>
    </row>
    <row r="24" spans="1:1" ht="19.5">
      <c r="A24" s="171" t="s">
        <v>182</v>
      </c>
    </row>
    <row r="25" spans="1:1" ht="19.5">
      <c r="A25" s="171" t="s">
        <v>183</v>
      </c>
    </row>
    <row r="26" spans="1:1" ht="19.5">
      <c r="A26" s="171" t="s">
        <v>184</v>
      </c>
    </row>
    <row r="27" spans="1:1" ht="39">
      <c r="A27" s="171" t="s">
        <v>494</v>
      </c>
    </row>
    <row r="28" spans="1:1" ht="19.5">
      <c r="A28" s="171" t="s">
        <v>121</v>
      </c>
    </row>
    <row r="29" spans="1:1" ht="19.5">
      <c r="A29" s="171" t="s">
        <v>870</v>
      </c>
    </row>
    <row r="30" spans="1:1" ht="19.5">
      <c r="A30" s="171" t="s">
        <v>8</v>
      </c>
    </row>
    <row r="31" spans="1:1" ht="19.5">
      <c r="A31" s="61" t="s">
        <v>9</v>
      </c>
    </row>
    <row r="32" spans="1:1" ht="39">
      <c r="A32" s="171" t="s">
        <v>682</v>
      </c>
    </row>
    <row r="33" spans="1:1" ht="39">
      <c r="A33" s="171" t="s">
        <v>680</v>
      </c>
    </row>
    <row r="34" spans="1:1" ht="19.5">
      <c r="A34" s="61" t="s">
        <v>10</v>
      </c>
    </row>
    <row r="35" spans="1:1" ht="39">
      <c r="A35" s="171" t="s">
        <v>490</v>
      </c>
    </row>
    <row r="36" spans="1:1" ht="19.5">
      <c r="A36" s="171" t="s">
        <v>37</v>
      </c>
    </row>
    <row r="37" spans="1:1" ht="39">
      <c r="A37" s="9" t="s">
        <v>12</v>
      </c>
    </row>
    <row r="38" spans="1:1" ht="20" thickBot="1">
      <c r="A38" s="10" t="s">
        <v>491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workbookViewId="0">
      <selection activeCell="I1" sqref="I1"/>
    </sheetView>
  </sheetViews>
  <sheetFormatPr defaultRowHeight="17"/>
  <cols>
    <col min="7" max="7" width="10" bestFit="1" customWidth="1"/>
    <col min="8" max="8" width="14.7265625" bestFit="1" customWidth="1"/>
  </cols>
  <sheetData>
    <row r="1" spans="1:21" ht="20" thickBot="1">
      <c r="A1" s="414" t="s">
        <v>1142</v>
      </c>
      <c r="B1" s="415"/>
      <c r="C1" s="416"/>
      <c r="D1" s="416"/>
      <c r="E1" s="417"/>
      <c r="F1" s="418"/>
      <c r="G1" s="419" t="s">
        <v>931</v>
      </c>
      <c r="H1" s="420" t="s">
        <v>970</v>
      </c>
      <c r="I1" s="421" t="s">
        <v>1143</v>
      </c>
      <c r="M1" s="381"/>
      <c r="N1" s="381"/>
      <c r="O1" s="381"/>
      <c r="P1" s="381"/>
      <c r="Q1" s="381"/>
      <c r="R1" s="381"/>
      <c r="S1" s="381"/>
      <c r="T1" s="381"/>
      <c r="U1" s="340"/>
    </row>
    <row r="2" spans="1:21" ht="20" thickBot="1">
      <c r="A2" s="414" t="s">
        <v>1144</v>
      </c>
      <c r="B2" s="422" t="s">
        <v>1137</v>
      </c>
      <c r="C2" s="423"/>
      <c r="D2" s="423"/>
      <c r="E2" s="424"/>
      <c r="F2" s="425"/>
      <c r="G2" s="426" t="s">
        <v>1145</v>
      </c>
      <c r="H2" s="427" t="s">
        <v>1138</v>
      </c>
      <c r="I2" s="428"/>
      <c r="U2" s="294" t="s">
        <v>1047</v>
      </c>
    </row>
    <row r="3" spans="1:21" ht="31" customHeight="1">
      <c r="A3" s="676" t="s">
        <v>1139</v>
      </c>
      <c r="B3" s="677"/>
      <c r="C3" s="677"/>
      <c r="D3" s="677"/>
      <c r="E3" s="677"/>
      <c r="F3" s="677"/>
      <c r="G3" s="677"/>
      <c r="H3" s="677"/>
      <c r="I3" s="429"/>
      <c r="U3" s="294"/>
    </row>
    <row r="4" spans="1:21" ht="20" thickBot="1">
      <c r="A4" s="678" t="s">
        <v>1161</v>
      </c>
      <c r="B4" s="678"/>
      <c r="C4" s="678"/>
      <c r="D4" s="678"/>
      <c r="E4" s="678"/>
      <c r="F4" s="678"/>
      <c r="G4" s="678"/>
      <c r="H4" s="430" t="s">
        <v>1140</v>
      </c>
      <c r="I4" s="429"/>
      <c r="U4" s="294"/>
    </row>
    <row r="5" spans="1:21" ht="17" customHeight="1">
      <c r="A5" s="679" t="s">
        <v>1146</v>
      </c>
      <c r="B5" s="681" t="s">
        <v>1147</v>
      </c>
      <c r="C5" s="683" t="s">
        <v>1148</v>
      </c>
      <c r="D5" s="684"/>
      <c r="E5" s="685"/>
      <c r="F5" s="683" t="s">
        <v>1141</v>
      </c>
      <c r="G5" s="684"/>
      <c r="H5" s="685"/>
      <c r="I5" s="431"/>
      <c r="U5" s="347"/>
    </row>
    <row r="6" spans="1:21" ht="17" customHeight="1" thickBot="1">
      <c r="A6" s="680"/>
      <c r="B6" s="682"/>
      <c r="C6" s="432" t="s">
        <v>1149</v>
      </c>
      <c r="D6" s="432" t="s">
        <v>1150</v>
      </c>
      <c r="E6" s="433" t="s">
        <v>1151</v>
      </c>
      <c r="F6" s="434" t="s">
        <v>1149</v>
      </c>
      <c r="G6" s="432" t="s">
        <v>1052</v>
      </c>
      <c r="H6" s="435" t="s">
        <v>1152</v>
      </c>
      <c r="I6" s="431"/>
      <c r="U6" s="347"/>
    </row>
    <row r="7" spans="1:21">
      <c r="A7" s="436" t="s">
        <v>1147</v>
      </c>
      <c r="B7" s="325">
        <v>2</v>
      </c>
      <c r="C7" s="325">
        <v>2</v>
      </c>
      <c r="D7" s="325" t="s">
        <v>998</v>
      </c>
      <c r="E7" s="325">
        <v>2</v>
      </c>
      <c r="F7" s="325">
        <v>0</v>
      </c>
      <c r="G7" s="325">
        <v>0</v>
      </c>
      <c r="H7" s="325">
        <v>0</v>
      </c>
      <c r="I7" s="437"/>
      <c r="U7" s="347"/>
    </row>
    <row r="8" spans="1:21">
      <c r="A8" s="438" t="s">
        <v>1153</v>
      </c>
      <c r="B8" s="325">
        <v>1</v>
      </c>
      <c r="C8" s="325">
        <v>1</v>
      </c>
      <c r="D8" s="325" t="s">
        <v>1160</v>
      </c>
      <c r="E8" s="325">
        <v>1</v>
      </c>
      <c r="F8" s="325">
        <v>0</v>
      </c>
      <c r="G8" s="325">
        <v>0</v>
      </c>
      <c r="H8" s="325">
        <v>0</v>
      </c>
      <c r="I8" s="437"/>
      <c r="U8" s="347"/>
    </row>
    <row r="9" spans="1:21" ht="17.5" thickBot="1">
      <c r="A9" s="439" t="s">
        <v>1154</v>
      </c>
      <c r="B9" s="325">
        <v>1</v>
      </c>
      <c r="C9" s="325">
        <v>1</v>
      </c>
      <c r="D9" s="325" t="s">
        <v>997</v>
      </c>
      <c r="E9" s="325">
        <v>1</v>
      </c>
      <c r="F9" s="325">
        <v>0</v>
      </c>
      <c r="G9" s="325">
        <v>0</v>
      </c>
      <c r="H9" s="325">
        <v>0</v>
      </c>
      <c r="I9" s="437"/>
      <c r="U9" s="347"/>
    </row>
    <row r="10" spans="1:21">
      <c r="A10" s="333" t="s">
        <v>1155</v>
      </c>
      <c r="B10" s="321"/>
      <c r="C10" s="321" t="s">
        <v>886</v>
      </c>
      <c r="D10" s="334"/>
      <c r="E10" s="333" t="s">
        <v>887</v>
      </c>
      <c r="F10" s="321"/>
      <c r="G10" s="335" t="s">
        <v>1156</v>
      </c>
      <c r="H10" s="336"/>
      <c r="I10" s="429"/>
      <c r="U10" s="347"/>
    </row>
    <row r="11" spans="1:21">
      <c r="A11" s="321"/>
      <c r="B11" s="321"/>
      <c r="C11" s="334"/>
      <c r="D11" s="334"/>
      <c r="E11" s="321" t="s">
        <v>889</v>
      </c>
      <c r="F11" s="321"/>
      <c r="G11" s="321"/>
      <c r="H11" s="440"/>
      <c r="I11" s="429"/>
      <c r="U11" s="340"/>
    </row>
    <row r="12" spans="1:21">
      <c r="A12" s="333"/>
      <c r="B12" s="321"/>
      <c r="C12" s="334"/>
      <c r="D12" s="334"/>
      <c r="E12" s="334"/>
      <c r="F12" s="321"/>
      <c r="G12" s="321"/>
      <c r="H12" s="321"/>
      <c r="I12" s="429"/>
      <c r="U12" s="340"/>
    </row>
    <row r="13" spans="1:21" ht="25" customHeight="1">
      <c r="A13" s="321" t="s">
        <v>1157</v>
      </c>
      <c r="B13" s="321"/>
      <c r="C13" s="321"/>
      <c r="D13" s="334"/>
      <c r="E13" s="334"/>
      <c r="F13" s="334"/>
      <c r="G13" s="321"/>
      <c r="H13" s="321"/>
      <c r="I13" s="429"/>
      <c r="U13" s="346"/>
    </row>
    <row r="14" spans="1:21" ht="35" customHeight="1">
      <c r="A14" s="603" t="s">
        <v>1158</v>
      </c>
      <c r="B14" s="603"/>
      <c r="C14" s="603"/>
      <c r="D14" s="603"/>
      <c r="E14" s="603"/>
      <c r="F14" s="603"/>
      <c r="G14" s="603"/>
      <c r="H14" s="603"/>
      <c r="I14" s="429"/>
      <c r="U14" s="346"/>
    </row>
    <row r="15" spans="1:21" ht="17" customHeight="1">
      <c r="A15" s="604" t="s">
        <v>1159</v>
      </c>
      <c r="B15" s="604"/>
      <c r="C15" s="604"/>
      <c r="D15" s="604"/>
      <c r="E15" s="604"/>
      <c r="F15" s="604"/>
      <c r="G15" s="604"/>
      <c r="H15" s="604"/>
      <c r="I15" s="429"/>
      <c r="U15" s="358"/>
    </row>
    <row r="16" spans="1:21">
      <c r="U16" s="358"/>
    </row>
  </sheetData>
  <mergeCells count="8">
    <mergeCell ref="A14:H14"/>
    <mergeCell ref="A15:H15"/>
    <mergeCell ref="A3:H3"/>
    <mergeCell ref="A4:G4"/>
    <mergeCell ref="A5:A6"/>
    <mergeCell ref="B5:B6"/>
    <mergeCell ref="C5:E5"/>
    <mergeCell ref="F5:H5"/>
  </mergeCells>
  <phoneticPr fontId="12" type="noConversion"/>
  <hyperlinks>
    <hyperlink ref="U2" location="預告統計資料發布時間表!A1" display="回發布時間表"/>
    <hyperlink ref="I1" location="預告統計資料發布時間表!A1" display="回發布時間表"/>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5" max="5" width="14.7265625" bestFit="1" customWidth="1"/>
    <col min="6" max="6" width="11.7265625" bestFit="1" customWidth="1"/>
    <col min="7" max="7" width="11.81640625" bestFit="1" customWidth="1"/>
    <col min="8" max="8" width="13.54296875" bestFit="1" customWidth="1"/>
  </cols>
  <sheetData>
    <row r="1" spans="1:9" ht="19.5">
      <c r="A1" s="386" t="s">
        <v>1162</v>
      </c>
      <c r="B1" s="387"/>
      <c r="C1" s="388"/>
      <c r="D1" s="389"/>
      <c r="E1" s="388"/>
      <c r="F1" s="386" t="s">
        <v>931</v>
      </c>
      <c r="G1" s="660" t="s">
        <v>970</v>
      </c>
      <c r="H1" s="660"/>
      <c r="I1" s="388"/>
    </row>
    <row r="2" spans="1:9" ht="19.5">
      <c r="A2" s="386" t="s">
        <v>1112</v>
      </c>
      <c r="B2" s="390" t="s">
        <v>1163</v>
      </c>
      <c r="C2" s="388"/>
      <c r="D2" s="391"/>
      <c r="E2" s="392"/>
      <c r="F2" s="386" t="s">
        <v>1045</v>
      </c>
      <c r="G2" s="661" t="s">
        <v>1164</v>
      </c>
      <c r="H2" s="661"/>
      <c r="I2" s="421" t="s">
        <v>13</v>
      </c>
    </row>
    <row r="3" spans="1:9" ht="21.5">
      <c r="A3" s="662" t="s">
        <v>1165</v>
      </c>
      <c r="B3" s="662"/>
      <c r="C3" s="662"/>
      <c r="D3" s="662"/>
      <c r="E3" s="662"/>
      <c r="F3" s="662"/>
      <c r="G3" s="662"/>
      <c r="H3" s="662"/>
      <c r="I3" s="393"/>
    </row>
    <row r="4" spans="1:9" ht="20" thickBot="1">
      <c r="A4" s="663" t="s">
        <v>1171</v>
      </c>
      <c r="B4" s="663"/>
      <c r="C4" s="663"/>
      <c r="D4" s="663"/>
      <c r="E4" s="663"/>
      <c r="F4" s="663"/>
      <c r="G4" s="663"/>
      <c r="H4" s="663"/>
      <c r="I4" s="394"/>
    </row>
    <row r="5" spans="1:9">
      <c r="A5" s="664" t="s">
        <v>1117</v>
      </c>
      <c r="B5" s="666" t="s">
        <v>1118</v>
      </c>
      <c r="C5" s="668" t="s">
        <v>1166</v>
      </c>
      <c r="D5" s="669"/>
      <c r="E5" s="669"/>
      <c r="F5" s="670" t="s">
        <v>1120</v>
      </c>
      <c r="G5" s="671"/>
      <c r="H5" s="671"/>
      <c r="I5" s="395"/>
    </row>
    <row r="6" spans="1:9">
      <c r="A6" s="665"/>
      <c r="B6" s="667"/>
      <c r="C6" s="396" t="s">
        <v>1121</v>
      </c>
      <c r="D6" s="397" t="s">
        <v>1122</v>
      </c>
      <c r="E6" s="397" t="s">
        <v>1123</v>
      </c>
      <c r="F6" s="396" t="s">
        <v>1121</v>
      </c>
      <c r="G6" s="397" t="s">
        <v>1124</v>
      </c>
      <c r="H6" s="398" t="s">
        <v>1123</v>
      </c>
      <c r="I6" s="395"/>
    </row>
    <row r="7" spans="1:9">
      <c r="A7" s="399" t="s">
        <v>1125</v>
      </c>
      <c r="B7" s="400" t="s">
        <v>1167</v>
      </c>
      <c r="C7" s="441" t="s">
        <v>1167</v>
      </c>
      <c r="D7" s="441" t="s">
        <v>1167</v>
      </c>
      <c r="E7" s="441" t="s">
        <v>1167</v>
      </c>
      <c r="F7" s="441" t="s">
        <v>1167</v>
      </c>
      <c r="G7" s="441" t="s">
        <v>1168</v>
      </c>
      <c r="H7" s="442" t="s">
        <v>1168</v>
      </c>
      <c r="I7" s="395"/>
    </row>
    <row r="8" spans="1:9">
      <c r="A8" s="401" t="s">
        <v>1126</v>
      </c>
      <c r="B8" s="443" t="s">
        <v>1167</v>
      </c>
      <c r="C8" s="444" t="s">
        <v>1169</v>
      </c>
      <c r="D8" s="444" t="s">
        <v>1167</v>
      </c>
      <c r="E8" s="444" t="s">
        <v>1167</v>
      </c>
      <c r="F8" s="444" t="s">
        <v>1167</v>
      </c>
      <c r="G8" s="445" t="s">
        <v>1097</v>
      </c>
      <c r="H8" s="446" t="s">
        <v>1097</v>
      </c>
      <c r="I8" s="395"/>
    </row>
    <row r="9" spans="1:9">
      <c r="A9" s="401" t="s">
        <v>1127</v>
      </c>
      <c r="B9" s="443" t="s">
        <v>1097</v>
      </c>
      <c r="C9" s="444" t="s">
        <v>1097</v>
      </c>
      <c r="D9" s="444" t="s">
        <v>1097</v>
      </c>
      <c r="E9" s="444" t="s">
        <v>1097</v>
      </c>
      <c r="F9" s="444" t="s">
        <v>1097</v>
      </c>
      <c r="G9" s="445" t="s">
        <v>1097</v>
      </c>
      <c r="H9" s="446" t="s">
        <v>1097</v>
      </c>
      <c r="I9" s="395"/>
    </row>
    <row r="10" spans="1:9" ht="17.5" thickBot="1">
      <c r="A10" s="402" t="s">
        <v>1128</v>
      </c>
      <c r="B10" s="447" t="s">
        <v>1097</v>
      </c>
      <c r="C10" s="448" t="s">
        <v>1097</v>
      </c>
      <c r="D10" s="448" t="s">
        <v>1097</v>
      </c>
      <c r="E10" s="448" t="s">
        <v>1097</v>
      </c>
      <c r="F10" s="448" t="s">
        <v>1097</v>
      </c>
      <c r="G10" s="449" t="s">
        <v>1097</v>
      </c>
      <c r="H10" s="450" t="s">
        <v>1097</v>
      </c>
      <c r="I10" s="395"/>
    </row>
    <row r="11" spans="1:9">
      <c r="A11" s="403" t="s">
        <v>960</v>
      </c>
      <c r="B11" s="404"/>
      <c r="C11" s="405" t="s">
        <v>1100</v>
      </c>
      <c r="D11" s="405"/>
      <c r="E11" s="405" t="s">
        <v>1129</v>
      </c>
      <c r="F11" s="406"/>
      <c r="G11" s="407" t="s">
        <v>1130</v>
      </c>
      <c r="H11" s="408"/>
      <c r="I11" s="394"/>
    </row>
    <row r="12" spans="1:9">
      <c r="A12" s="394"/>
      <c r="B12" s="394"/>
      <c r="C12" s="394"/>
      <c r="D12" s="409"/>
      <c r="E12" s="410" t="s">
        <v>1131</v>
      </c>
      <c r="F12" s="394"/>
      <c r="G12" s="672"/>
      <c r="H12" s="672"/>
      <c r="I12" s="394"/>
    </row>
    <row r="13" spans="1:9">
      <c r="A13" s="411"/>
      <c r="B13" s="394"/>
      <c r="C13" s="394"/>
      <c r="D13" s="409"/>
      <c r="E13" s="394"/>
      <c r="F13" s="673" t="s">
        <v>1170</v>
      </c>
      <c r="G13" s="673"/>
      <c r="H13" s="673"/>
      <c r="I13" s="394"/>
    </row>
    <row r="14" spans="1:9">
      <c r="A14" s="625" t="s">
        <v>1132</v>
      </c>
      <c r="B14" s="674"/>
      <c r="C14" s="674"/>
      <c r="D14" s="674"/>
      <c r="E14" s="674"/>
      <c r="F14" s="674"/>
      <c r="G14" s="674"/>
      <c r="H14" s="674"/>
      <c r="I14" s="394"/>
    </row>
    <row r="15" spans="1:9">
      <c r="A15" s="675" t="s">
        <v>1133</v>
      </c>
      <c r="B15" s="675"/>
      <c r="C15" s="675"/>
      <c r="D15" s="675"/>
      <c r="E15" s="675"/>
      <c r="F15" s="675"/>
      <c r="G15" s="675"/>
      <c r="H15" s="675"/>
      <c r="I15" s="394"/>
    </row>
    <row r="16" spans="1:9">
      <c r="A16" s="659" t="s">
        <v>1134</v>
      </c>
      <c r="B16" s="659"/>
      <c r="C16" s="659"/>
      <c r="D16" s="659"/>
      <c r="E16" s="659"/>
      <c r="F16" s="659"/>
      <c r="G16" s="659"/>
      <c r="H16" s="659"/>
      <c r="I16" s="39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2"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4" max="4" width="9.453125" bestFit="1" customWidth="1"/>
    <col min="5" max="5" width="14.7265625" bestFit="1" customWidth="1"/>
    <col min="7" max="7" width="11.81640625" bestFit="1" customWidth="1"/>
    <col min="8" max="8" width="13.54296875" bestFit="1" customWidth="1"/>
  </cols>
  <sheetData>
    <row r="1" spans="1:9" ht="19.5">
      <c r="A1" s="386" t="s">
        <v>1172</v>
      </c>
      <c r="B1" s="387"/>
      <c r="C1" s="388"/>
      <c r="D1" s="389"/>
      <c r="E1" s="388"/>
      <c r="F1" s="386" t="s">
        <v>1173</v>
      </c>
      <c r="G1" s="660" t="s">
        <v>1174</v>
      </c>
      <c r="H1" s="660"/>
      <c r="I1" s="388"/>
    </row>
    <row r="2" spans="1:9" ht="19.5">
      <c r="A2" s="386" t="s">
        <v>1175</v>
      </c>
      <c r="B2" s="390" t="s">
        <v>1163</v>
      </c>
      <c r="C2" s="388"/>
      <c r="D2" s="391"/>
      <c r="E2" s="392"/>
      <c r="F2" s="386" t="s">
        <v>897</v>
      </c>
      <c r="G2" s="661" t="s">
        <v>1114</v>
      </c>
      <c r="H2" s="661"/>
      <c r="I2" s="421" t="s">
        <v>1176</v>
      </c>
    </row>
    <row r="3" spans="1:9" ht="21.5">
      <c r="A3" s="662" t="s">
        <v>1177</v>
      </c>
      <c r="B3" s="662"/>
      <c r="C3" s="662"/>
      <c r="D3" s="662"/>
      <c r="E3" s="662"/>
      <c r="F3" s="662"/>
      <c r="G3" s="662"/>
      <c r="H3" s="662"/>
      <c r="I3" s="393"/>
    </row>
    <row r="4" spans="1:9" ht="20" thickBot="1">
      <c r="A4" s="663" t="s">
        <v>1182</v>
      </c>
      <c r="B4" s="663"/>
      <c r="C4" s="663"/>
      <c r="D4" s="663"/>
      <c r="E4" s="663"/>
      <c r="F4" s="663"/>
      <c r="G4" s="663"/>
      <c r="H4" s="663"/>
      <c r="I4" s="394"/>
    </row>
    <row r="5" spans="1:9">
      <c r="A5" s="664" t="s">
        <v>1117</v>
      </c>
      <c r="B5" s="666" t="s">
        <v>1118</v>
      </c>
      <c r="C5" s="668" t="s">
        <v>1166</v>
      </c>
      <c r="D5" s="669"/>
      <c r="E5" s="669"/>
      <c r="F5" s="670" t="s">
        <v>1178</v>
      </c>
      <c r="G5" s="671"/>
      <c r="H5" s="671"/>
      <c r="I5" s="395"/>
    </row>
    <row r="6" spans="1:9">
      <c r="A6" s="665"/>
      <c r="B6" s="667"/>
      <c r="C6" s="396" t="s">
        <v>1121</v>
      </c>
      <c r="D6" s="397" t="s">
        <v>1122</v>
      </c>
      <c r="E6" s="397" t="s">
        <v>1123</v>
      </c>
      <c r="F6" s="396" t="s">
        <v>1121</v>
      </c>
      <c r="G6" s="397" t="s">
        <v>1124</v>
      </c>
      <c r="H6" s="398" t="s">
        <v>1123</v>
      </c>
      <c r="I6" s="395"/>
    </row>
    <row r="7" spans="1:9">
      <c r="A7" s="399" t="s">
        <v>1179</v>
      </c>
      <c r="B7" s="400" t="s">
        <v>1180</v>
      </c>
      <c r="C7" s="441" t="s">
        <v>1180</v>
      </c>
      <c r="D7" s="441" t="s">
        <v>1180</v>
      </c>
      <c r="E7" s="441" t="s">
        <v>1180</v>
      </c>
      <c r="F7" s="441" t="s">
        <v>1097</v>
      </c>
      <c r="G7" s="441" t="s">
        <v>1180</v>
      </c>
      <c r="H7" s="442" t="s">
        <v>1180</v>
      </c>
      <c r="I7" s="395"/>
    </row>
    <row r="8" spans="1:9">
      <c r="A8" s="401" t="s">
        <v>1181</v>
      </c>
      <c r="B8" s="443" t="s">
        <v>1097</v>
      </c>
      <c r="C8" s="444" t="s">
        <v>1180</v>
      </c>
      <c r="D8" s="444" t="s">
        <v>1097</v>
      </c>
      <c r="E8" s="444" t="s">
        <v>1097</v>
      </c>
      <c r="F8" s="444" t="s">
        <v>1097</v>
      </c>
      <c r="G8" s="445" t="s">
        <v>1097</v>
      </c>
      <c r="H8" s="446" t="s">
        <v>1097</v>
      </c>
      <c r="I8" s="395"/>
    </row>
    <row r="9" spans="1:9">
      <c r="A9" s="401" t="s">
        <v>1127</v>
      </c>
      <c r="B9" s="443" t="s">
        <v>1097</v>
      </c>
      <c r="C9" s="444" t="s">
        <v>1097</v>
      </c>
      <c r="D9" s="444" t="s">
        <v>1097</v>
      </c>
      <c r="E9" s="444" t="s">
        <v>1097</v>
      </c>
      <c r="F9" s="444" t="s">
        <v>1097</v>
      </c>
      <c r="G9" s="445" t="s">
        <v>1097</v>
      </c>
      <c r="H9" s="446" t="s">
        <v>1097</v>
      </c>
      <c r="I9" s="395"/>
    </row>
    <row r="10" spans="1:9" ht="17.5" thickBot="1">
      <c r="A10" s="402" t="s">
        <v>1128</v>
      </c>
      <c r="B10" s="447" t="s">
        <v>1097</v>
      </c>
      <c r="C10" s="448" t="s">
        <v>1097</v>
      </c>
      <c r="D10" s="448" t="s">
        <v>1097</v>
      </c>
      <c r="E10" s="448" t="s">
        <v>1097</v>
      </c>
      <c r="F10" s="448" t="s">
        <v>1097</v>
      </c>
      <c r="G10" s="449" t="s">
        <v>1097</v>
      </c>
      <c r="H10" s="450" t="s">
        <v>1097</v>
      </c>
      <c r="I10" s="395"/>
    </row>
    <row r="11" spans="1:9">
      <c r="A11" s="403" t="s">
        <v>960</v>
      </c>
      <c r="B11" s="404"/>
      <c r="C11" s="405" t="s">
        <v>1100</v>
      </c>
      <c r="D11" s="405"/>
      <c r="E11" s="405" t="s">
        <v>1129</v>
      </c>
      <c r="F11" s="406"/>
      <c r="G11" s="407" t="s">
        <v>1130</v>
      </c>
      <c r="H11" s="408"/>
      <c r="I11" s="394"/>
    </row>
    <row r="12" spans="1:9">
      <c r="A12" s="394"/>
      <c r="B12" s="394"/>
      <c r="C12" s="394"/>
      <c r="D12" s="409"/>
      <c r="E12" s="410" t="s">
        <v>1131</v>
      </c>
      <c r="F12" s="394"/>
      <c r="G12" s="672"/>
      <c r="H12" s="672"/>
      <c r="I12" s="394"/>
    </row>
    <row r="13" spans="1:9">
      <c r="A13" s="411"/>
      <c r="B13" s="394"/>
      <c r="C13" s="394"/>
      <c r="D13" s="409"/>
      <c r="E13" s="394"/>
      <c r="F13" s="673" t="s">
        <v>1135</v>
      </c>
      <c r="G13" s="673"/>
      <c r="H13" s="673"/>
      <c r="I13" s="394"/>
    </row>
    <row r="14" spans="1:9">
      <c r="A14" s="625" t="s">
        <v>1132</v>
      </c>
      <c r="B14" s="674"/>
      <c r="C14" s="674"/>
      <c r="D14" s="674"/>
      <c r="E14" s="674"/>
      <c r="F14" s="674"/>
      <c r="G14" s="674"/>
      <c r="H14" s="674"/>
      <c r="I14" s="394"/>
    </row>
    <row r="15" spans="1:9">
      <c r="A15" s="675" t="s">
        <v>1133</v>
      </c>
      <c r="B15" s="675"/>
      <c r="C15" s="675"/>
      <c r="D15" s="675"/>
      <c r="E15" s="675"/>
      <c r="F15" s="675"/>
      <c r="G15" s="675"/>
      <c r="H15" s="675"/>
      <c r="I15" s="394"/>
    </row>
    <row r="16" spans="1:9">
      <c r="A16" s="659" t="s">
        <v>1134</v>
      </c>
      <c r="B16" s="659"/>
      <c r="C16" s="659"/>
      <c r="D16" s="659"/>
      <c r="E16" s="659"/>
      <c r="F16" s="659"/>
      <c r="G16" s="659"/>
      <c r="H16" s="659"/>
      <c r="I16" s="39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2"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1" sqref="I1:I1048576"/>
    </sheetView>
  </sheetViews>
  <sheetFormatPr defaultRowHeight="17"/>
  <cols>
    <col min="4" max="4" width="9.453125" bestFit="1" customWidth="1"/>
    <col min="5" max="5" width="14.7265625" bestFit="1" customWidth="1"/>
    <col min="6" max="6" width="11.7265625" bestFit="1" customWidth="1"/>
    <col min="7" max="7" width="11.81640625" bestFit="1" customWidth="1"/>
    <col min="8" max="8" width="13.54296875" bestFit="1" customWidth="1"/>
  </cols>
  <sheetData>
    <row r="1" spans="1:9" ht="19.5">
      <c r="A1" s="451" t="s">
        <v>1183</v>
      </c>
      <c r="B1" s="387"/>
      <c r="C1" s="388"/>
      <c r="D1" s="389"/>
      <c r="E1" s="388"/>
      <c r="F1" s="451" t="s">
        <v>1184</v>
      </c>
      <c r="G1" s="686" t="s">
        <v>970</v>
      </c>
      <c r="H1" s="687"/>
      <c r="I1" s="388"/>
    </row>
    <row r="2" spans="1:9" ht="19.5">
      <c r="A2" s="451" t="s">
        <v>1185</v>
      </c>
      <c r="B2" s="392" t="s">
        <v>1186</v>
      </c>
      <c r="C2" s="388"/>
      <c r="D2" s="391"/>
      <c r="E2" s="392"/>
      <c r="F2" s="451" t="s">
        <v>1187</v>
      </c>
      <c r="G2" s="661" t="s">
        <v>1188</v>
      </c>
      <c r="H2" s="661"/>
      <c r="I2" s="421" t="s">
        <v>13</v>
      </c>
    </row>
    <row r="3" spans="1:9" ht="21.5">
      <c r="A3" s="688" t="s">
        <v>1189</v>
      </c>
      <c r="B3" s="688"/>
      <c r="C3" s="688"/>
      <c r="D3" s="688"/>
      <c r="E3" s="688"/>
      <c r="F3" s="688"/>
      <c r="G3" s="688"/>
      <c r="H3" s="688"/>
      <c r="I3" s="393"/>
    </row>
    <row r="4" spans="1:9" ht="20" thickBot="1">
      <c r="A4" s="689" t="s">
        <v>1212</v>
      </c>
      <c r="B4" s="689"/>
      <c r="C4" s="689"/>
      <c r="D4" s="689"/>
      <c r="E4" s="689"/>
      <c r="F4" s="689"/>
      <c r="G4" s="689"/>
      <c r="H4" s="689"/>
      <c r="I4" s="394"/>
    </row>
    <row r="5" spans="1:9">
      <c r="A5" s="690" t="s">
        <v>1190</v>
      </c>
      <c r="B5" s="691" t="s">
        <v>1191</v>
      </c>
      <c r="C5" s="692" t="s">
        <v>1192</v>
      </c>
      <c r="D5" s="669"/>
      <c r="E5" s="669"/>
      <c r="F5" s="693" t="s">
        <v>1193</v>
      </c>
      <c r="G5" s="671"/>
      <c r="H5" s="671"/>
      <c r="I5" s="395"/>
    </row>
    <row r="6" spans="1:9">
      <c r="A6" s="665"/>
      <c r="B6" s="667"/>
      <c r="C6" s="452" t="s">
        <v>1194</v>
      </c>
      <c r="D6" s="453" t="s">
        <v>1195</v>
      </c>
      <c r="E6" s="453" t="s">
        <v>1196</v>
      </c>
      <c r="F6" s="452" t="s">
        <v>1197</v>
      </c>
      <c r="G6" s="453" t="s">
        <v>1198</v>
      </c>
      <c r="H6" s="454" t="s">
        <v>1199</v>
      </c>
      <c r="I6" s="395"/>
    </row>
    <row r="7" spans="1:9">
      <c r="A7" s="455" t="s">
        <v>1200</v>
      </c>
      <c r="B7" s="400" t="s">
        <v>1201</v>
      </c>
      <c r="C7" s="400" t="s">
        <v>1201</v>
      </c>
      <c r="D7" s="400" t="s">
        <v>1201</v>
      </c>
      <c r="E7" s="400" t="s">
        <v>880</v>
      </c>
      <c r="F7" s="400" t="s">
        <v>1169</v>
      </c>
      <c r="G7" s="400" t="s">
        <v>1097</v>
      </c>
      <c r="H7" s="400" t="s">
        <v>1201</v>
      </c>
      <c r="I7" s="395"/>
    </row>
    <row r="8" spans="1:9">
      <c r="A8" s="456" t="s">
        <v>1202</v>
      </c>
      <c r="B8" s="400" t="s">
        <v>880</v>
      </c>
      <c r="C8" s="400" t="s">
        <v>1097</v>
      </c>
      <c r="D8" s="400" t="s">
        <v>1169</v>
      </c>
      <c r="E8" s="400" t="s">
        <v>1201</v>
      </c>
      <c r="F8" s="400" t="s">
        <v>1097</v>
      </c>
      <c r="G8" s="400" t="s">
        <v>1201</v>
      </c>
      <c r="H8" s="400" t="s">
        <v>1097</v>
      </c>
      <c r="I8" s="395"/>
    </row>
    <row r="9" spans="1:9">
      <c r="A9" s="456" t="s">
        <v>1203</v>
      </c>
      <c r="B9" s="400" t="s">
        <v>1097</v>
      </c>
      <c r="C9" s="400" t="s">
        <v>1097</v>
      </c>
      <c r="D9" s="400" t="s">
        <v>1097</v>
      </c>
      <c r="E9" s="400" t="s">
        <v>1201</v>
      </c>
      <c r="F9" s="400" t="s">
        <v>1097</v>
      </c>
      <c r="G9" s="400" t="s">
        <v>1097</v>
      </c>
      <c r="H9" s="400" t="s">
        <v>1097</v>
      </c>
      <c r="I9" s="395"/>
    </row>
    <row r="10" spans="1:9" ht="17.5" thickBot="1">
      <c r="A10" s="457" t="s">
        <v>1204</v>
      </c>
      <c r="B10" s="400" t="s">
        <v>1097</v>
      </c>
      <c r="C10" s="400" t="s">
        <v>1201</v>
      </c>
      <c r="D10" s="400" t="s">
        <v>1097</v>
      </c>
      <c r="E10" s="400" t="s">
        <v>1097</v>
      </c>
      <c r="F10" s="400" t="s">
        <v>1201</v>
      </c>
      <c r="G10" s="400" t="s">
        <v>1097</v>
      </c>
      <c r="H10" s="400" t="s">
        <v>1097</v>
      </c>
      <c r="I10" s="395"/>
    </row>
    <row r="11" spans="1:9">
      <c r="A11" s="458" t="s">
        <v>1205</v>
      </c>
      <c r="B11" s="404"/>
      <c r="C11" s="404" t="s">
        <v>1206</v>
      </c>
      <c r="D11" s="404"/>
      <c r="E11" s="404" t="s">
        <v>1207</v>
      </c>
      <c r="F11" s="459"/>
      <c r="G11" s="460" t="s">
        <v>1208</v>
      </c>
      <c r="H11" s="408"/>
      <c r="I11" s="394"/>
    </row>
    <row r="12" spans="1:9">
      <c r="A12" s="394"/>
      <c r="B12" s="394"/>
      <c r="C12" s="394"/>
      <c r="D12" s="409"/>
      <c r="E12" s="461" t="s">
        <v>1209</v>
      </c>
      <c r="F12" s="394"/>
      <c r="G12" s="672"/>
      <c r="H12" s="672"/>
      <c r="I12" s="394"/>
    </row>
    <row r="13" spans="1:9">
      <c r="A13" s="411"/>
      <c r="B13" s="394"/>
      <c r="C13" s="394"/>
      <c r="D13" s="409"/>
      <c r="E13" s="394"/>
      <c r="F13" s="672" t="s">
        <v>1213</v>
      </c>
      <c r="G13" s="672"/>
      <c r="H13" s="672"/>
      <c r="I13" s="394"/>
    </row>
    <row r="14" spans="1:9">
      <c r="A14" s="674" t="s">
        <v>1210</v>
      </c>
      <c r="B14" s="674"/>
      <c r="C14" s="674"/>
      <c r="D14" s="674"/>
      <c r="E14" s="674"/>
      <c r="F14" s="674"/>
      <c r="G14" s="674"/>
      <c r="H14" s="674"/>
      <c r="I14" s="394"/>
    </row>
    <row r="15" spans="1:9">
      <c r="A15" s="675" t="s">
        <v>1133</v>
      </c>
      <c r="B15" s="675"/>
      <c r="C15" s="675"/>
      <c r="D15" s="675"/>
      <c r="E15" s="675"/>
      <c r="F15" s="675"/>
      <c r="G15" s="675"/>
      <c r="H15" s="675"/>
      <c r="I15" s="394"/>
    </row>
    <row r="16" spans="1:9">
      <c r="A16" s="675" t="s">
        <v>1211</v>
      </c>
      <c r="B16" s="675"/>
      <c r="C16" s="675"/>
      <c r="D16" s="675"/>
      <c r="E16" s="675"/>
      <c r="F16" s="675"/>
      <c r="G16" s="675"/>
      <c r="H16" s="675"/>
      <c r="I16" s="394"/>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2"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topLeftCell="D1" workbookViewId="0">
      <selection activeCell="L2" sqref="L2"/>
    </sheetView>
  </sheetViews>
  <sheetFormatPr defaultRowHeight="17"/>
  <cols>
    <col min="4" max="4" width="16.1796875" customWidth="1"/>
    <col min="5" max="5" width="8.7265625" hidden="1" customWidth="1"/>
    <col min="6" max="6" width="12.26953125" bestFit="1" customWidth="1"/>
    <col min="7" max="7" width="59.54296875" bestFit="1" customWidth="1"/>
    <col min="8" max="8" width="11.1796875" bestFit="1" customWidth="1"/>
    <col min="9" max="9" width="14.54296875" bestFit="1" customWidth="1"/>
    <col min="10" max="10" width="11.7265625" bestFit="1" customWidth="1"/>
    <col min="11" max="11" width="20" bestFit="1" customWidth="1"/>
    <col min="12" max="12" width="8.7265625" style="144"/>
  </cols>
  <sheetData>
    <row r="1" spans="1:12" ht="19.5">
      <c r="A1" s="694" t="s">
        <v>1214</v>
      </c>
      <c r="B1" s="694"/>
      <c r="C1" s="694"/>
      <c r="D1" s="694"/>
      <c r="E1" s="695"/>
      <c r="F1" s="696"/>
      <c r="G1" s="696"/>
      <c r="H1" s="696"/>
      <c r="I1" s="696"/>
      <c r="J1" s="697" t="s">
        <v>1215</v>
      </c>
      <c r="K1" s="698" t="s">
        <v>1216</v>
      </c>
      <c r="L1" s="388"/>
    </row>
    <row r="2" spans="1:12" ht="19.5">
      <c r="A2" s="699" t="s">
        <v>1217</v>
      </c>
      <c r="B2" s="699"/>
      <c r="C2" s="699"/>
      <c r="D2" s="699"/>
      <c r="E2" s="700" t="s">
        <v>1218</v>
      </c>
      <c r="F2" s="701"/>
      <c r="G2" s="701"/>
      <c r="H2" s="701"/>
      <c r="I2" s="701"/>
      <c r="J2" s="697" t="s">
        <v>1219</v>
      </c>
      <c r="K2" s="702" t="s">
        <v>1220</v>
      </c>
      <c r="L2" s="421" t="s">
        <v>13</v>
      </c>
    </row>
    <row r="3" spans="1:12" ht="33.5">
      <c r="A3" s="703" t="s">
        <v>1221</v>
      </c>
      <c r="B3" s="704"/>
      <c r="C3" s="704"/>
      <c r="D3" s="704"/>
      <c r="E3" s="704"/>
      <c r="F3" s="704"/>
      <c r="G3" s="704"/>
      <c r="H3" s="704"/>
      <c r="I3" s="704"/>
      <c r="J3" s="704"/>
      <c r="K3" s="704"/>
      <c r="L3" s="393"/>
    </row>
    <row r="4" spans="1:12" ht="19.5">
      <c r="A4" s="705"/>
      <c r="B4" s="705"/>
      <c r="C4" s="705"/>
      <c r="D4" s="705"/>
      <c r="E4" s="706" t="s">
        <v>1069</v>
      </c>
      <c r="F4" s="707"/>
      <c r="G4" s="708" t="s">
        <v>1222</v>
      </c>
      <c r="H4" s="696"/>
      <c r="I4" s="707"/>
      <c r="J4" s="707"/>
      <c r="K4" s="709" t="s">
        <v>1223</v>
      </c>
      <c r="L4" s="412"/>
    </row>
    <row r="5" spans="1:12" ht="19.5">
      <c r="A5" s="710" t="s">
        <v>1224</v>
      </c>
      <c r="B5" s="711"/>
      <c r="C5" s="711"/>
      <c r="D5" s="711"/>
      <c r="E5" s="712"/>
      <c r="F5" s="713" t="s">
        <v>1225</v>
      </c>
      <c r="G5" s="714"/>
      <c r="H5" s="715" t="s">
        <v>1226</v>
      </c>
      <c r="I5" s="716" t="s">
        <v>1227</v>
      </c>
      <c r="J5" s="715" t="s">
        <v>1228</v>
      </c>
      <c r="K5" s="717" t="s">
        <v>1229</v>
      </c>
      <c r="L5" s="395"/>
    </row>
    <row r="6" spans="1:12" ht="19.5">
      <c r="A6" s="718"/>
      <c r="B6" s="718"/>
      <c r="C6" s="718"/>
      <c r="D6" s="718"/>
      <c r="E6" s="719"/>
      <c r="F6" s="697" t="s">
        <v>1230</v>
      </c>
      <c r="G6" s="697" t="s">
        <v>1231</v>
      </c>
      <c r="H6" s="697" t="s">
        <v>1232</v>
      </c>
      <c r="I6" s="697" t="s">
        <v>1233</v>
      </c>
      <c r="J6" s="697" t="s">
        <v>1230</v>
      </c>
      <c r="K6" s="720" t="s">
        <v>1231</v>
      </c>
      <c r="L6" s="395"/>
    </row>
    <row r="7" spans="1:12" ht="18">
      <c r="A7" s="721"/>
      <c r="B7" s="722" t="s">
        <v>1234</v>
      </c>
      <c r="C7" s="721"/>
      <c r="D7" s="721"/>
      <c r="E7" s="721"/>
      <c r="F7" s="723">
        <f t="shared" ref="F7:G13" si="0">H7+J7</f>
        <v>29047720</v>
      </c>
      <c r="G7" s="723">
        <f t="shared" si="0"/>
        <v>29047720</v>
      </c>
      <c r="H7" s="723">
        <f>H8+H18+H19+H20+H21+H22+H25+H31+H34+H35+H36</f>
        <v>28547720</v>
      </c>
      <c r="I7" s="723">
        <f>I8+I18+I19+I20+I21+I22+I25+I31+I34+I35+I36</f>
        <v>28547720</v>
      </c>
      <c r="J7" s="723">
        <f>J8+J18+J19+J20+J21+J22+J25+J31+J34+J35+J36</f>
        <v>500000</v>
      </c>
      <c r="K7" s="723">
        <f>K8+K18+K19+K20+K21+K22+K25+K31+K34+K35+K36</f>
        <v>500000</v>
      </c>
      <c r="L7" s="395"/>
    </row>
    <row r="8" spans="1:12" ht="18">
      <c r="A8" s="724"/>
      <c r="B8" s="724"/>
      <c r="C8" s="725" t="s">
        <v>1235</v>
      </c>
      <c r="D8" s="724"/>
      <c r="E8" s="724"/>
      <c r="F8" s="723">
        <f t="shared" si="0"/>
        <v>25816155</v>
      </c>
      <c r="G8" s="723">
        <f t="shared" si="0"/>
        <v>25816155</v>
      </c>
      <c r="H8" s="723">
        <f>H9+H10+H11+H12+H13+H16+H17</f>
        <v>25816155</v>
      </c>
      <c r="I8" s="723">
        <f>I9+I10+I11+I12+I13+I16+I17</f>
        <v>25816155</v>
      </c>
      <c r="J8" s="723">
        <f>J9+J10+J11+J12+J13+J16+J17</f>
        <v>0</v>
      </c>
      <c r="K8" s="723">
        <f>K9+K10+K11+K12+K13+K16+K17</f>
        <v>0</v>
      </c>
      <c r="L8" s="395"/>
    </row>
    <row r="9" spans="1:12" ht="18">
      <c r="A9" s="724"/>
      <c r="B9" s="724"/>
      <c r="C9" s="725"/>
      <c r="D9" s="724" t="s">
        <v>1236</v>
      </c>
      <c r="E9" s="726"/>
      <c r="F9" s="723">
        <f t="shared" si="0"/>
        <v>638</v>
      </c>
      <c r="G9" s="723">
        <f t="shared" si="0"/>
        <v>638</v>
      </c>
      <c r="H9" s="723">
        <v>638</v>
      </c>
      <c r="I9" s="723">
        <v>638</v>
      </c>
      <c r="J9" s="723"/>
      <c r="K9" s="727"/>
      <c r="L9" s="395"/>
    </row>
    <row r="10" spans="1:12" ht="18">
      <c r="A10" s="724"/>
      <c r="B10" s="724"/>
      <c r="C10" s="725"/>
      <c r="D10" s="724" t="s">
        <v>1237</v>
      </c>
      <c r="E10" s="724"/>
      <c r="F10" s="723">
        <f t="shared" si="0"/>
        <v>60269</v>
      </c>
      <c r="G10" s="723">
        <f t="shared" si="0"/>
        <v>60269</v>
      </c>
      <c r="H10" s="723">
        <v>60269</v>
      </c>
      <c r="I10" s="723">
        <v>60269</v>
      </c>
      <c r="J10" s="723"/>
      <c r="K10" s="727"/>
      <c r="L10" s="395"/>
    </row>
    <row r="11" spans="1:12" ht="18">
      <c r="A11" s="724"/>
      <c r="B11" s="724"/>
      <c r="C11" s="725"/>
      <c r="D11" s="724" t="s">
        <v>1238</v>
      </c>
      <c r="E11" s="724"/>
      <c r="F11" s="723">
        <f t="shared" si="0"/>
        <v>2773</v>
      </c>
      <c r="G11" s="723">
        <f t="shared" si="0"/>
        <v>2773</v>
      </c>
      <c r="H11" s="723">
        <v>2773</v>
      </c>
      <c r="I11" s="723">
        <v>2773</v>
      </c>
      <c r="J11" s="723"/>
      <c r="K11" s="727"/>
      <c r="L11" s="412"/>
    </row>
    <row r="12" spans="1:12" ht="18">
      <c r="A12" s="724"/>
      <c r="B12" s="724"/>
      <c r="C12" s="725"/>
      <c r="D12" s="724" t="s">
        <v>1239</v>
      </c>
      <c r="E12" s="724"/>
      <c r="F12" s="723">
        <f t="shared" si="0"/>
        <v>230705</v>
      </c>
      <c r="G12" s="723">
        <f t="shared" si="0"/>
        <v>230705</v>
      </c>
      <c r="H12" s="723">
        <v>230705</v>
      </c>
      <c r="I12" s="723">
        <v>230705</v>
      </c>
      <c r="J12" s="723"/>
      <c r="K12" s="727"/>
      <c r="L12" s="412"/>
    </row>
    <row r="13" spans="1:12" ht="18">
      <c r="A13" s="724"/>
      <c r="B13" s="724"/>
      <c r="C13" s="725"/>
      <c r="D13" s="724" t="s">
        <v>1240</v>
      </c>
      <c r="E13" s="724"/>
      <c r="F13" s="723">
        <f t="shared" si="0"/>
        <v>58195</v>
      </c>
      <c r="G13" s="723">
        <f t="shared" si="0"/>
        <v>58195</v>
      </c>
      <c r="H13" s="723">
        <f>SUM(H14:H15)</f>
        <v>58195</v>
      </c>
      <c r="I13" s="723">
        <f>SUM(I14:I15)</f>
        <v>58195</v>
      </c>
      <c r="J13" s="723">
        <f>SUM(J14:J15)</f>
        <v>0</v>
      </c>
      <c r="K13" s="723">
        <f>SUM(K14:K15)</f>
        <v>0</v>
      </c>
      <c r="L13" s="412"/>
    </row>
    <row r="14" spans="1:12" ht="18">
      <c r="A14" s="724"/>
      <c r="B14" s="724"/>
      <c r="C14" s="725"/>
      <c r="D14" s="724"/>
      <c r="E14" s="724" t="s">
        <v>1241</v>
      </c>
      <c r="F14" s="723"/>
      <c r="G14" s="723"/>
      <c r="H14" s="723"/>
      <c r="I14" s="723"/>
      <c r="J14" s="723"/>
      <c r="K14" s="727"/>
      <c r="L14" s="412"/>
    </row>
    <row r="15" spans="1:12" ht="18">
      <c r="A15" s="724"/>
      <c r="B15" s="724"/>
      <c r="C15" s="725"/>
      <c r="D15" s="724"/>
      <c r="E15" s="724" t="s">
        <v>1242</v>
      </c>
      <c r="F15" s="723">
        <f>H15+J15</f>
        <v>58195</v>
      </c>
      <c r="G15" s="723">
        <f>I15+K15</f>
        <v>58195</v>
      </c>
      <c r="H15" s="723">
        <v>58195</v>
      </c>
      <c r="I15" s="723">
        <v>58195</v>
      </c>
      <c r="J15" s="723"/>
      <c r="K15" s="727"/>
      <c r="L15" s="412"/>
    </row>
    <row r="16" spans="1:12" ht="18">
      <c r="A16" s="724"/>
      <c r="B16" s="724"/>
      <c r="C16" s="725"/>
      <c r="D16" s="724" t="s">
        <v>1243</v>
      </c>
      <c r="E16" s="724"/>
      <c r="F16" s="723">
        <f>H16+J16</f>
        <v>25463575</v>
      </c>
      <c r="G16" s="723">
        <f>I16+K16</f>
        <v>25463575</v>
      </c>
      <c r="H16" s="723">
        <v>25463575</v>
      </c>
      <c r="I16" s="723">
        <v>25463575</v>
      </c>
      <c r="J16" s="723"/>
      <c r="K16" s="727"/>
      <c r="L16" s="412"/>
    </row>
    <row r="17" spans="1:11" ht="18">
      <c r="A17" s="724"/>
      <c r="B17" s="724"/>
      <c r="C17" s="725"/>
      <c r="D17" s="724" t="s">
        <v>1244</v>
      </c>
      <c r="E17" s="724"/>
      <c r="F17" s="723"/>
      <c r="G17" s="723"/>
      <c r="H17" s="723"/>
      <c r="I17" s="723"/>
      <c r="J17" s="723"/>
      <c r="K17" s="727"/>
    </row>
    <row r="18" spans="1:11" ht="18">
      <c r="A18" s="724"/>
      <c r="B18" s="724"/>
      <c r="C18" s="728" t="s">
        <v>1245</v>
      </c>
      <c r="D18" s="724"/>
      <c r="E18" s="724"/>
      <c r="F18" s="723"/>
      <c r="G18" s="723"/>
      <c r="H18" s="723"/>
      <c r="I18" s="723"/>
      <c r="J18" s="723"/>
      <c r="K18" s="727"/>
    </row>
    <row r="19" spans="1:11" ht="18">
      <c r="A19" s="724"/>
      <c r="B19" s="724"/>
      <c r="C19" s="728" t="s">
        <v>1246</v>
      </c>
      <c r="D19" s="724"/>
      <c r="E19" s="724"/>
      <c r="F19" s="723">
        <f>H19+J19</f>
        <v>0</v>
      </c>
      <c r="G19" s="723">
        <f>I19+K19</f>
        <v>0</v>
      </c>
      <c r="H19" s="723">
        <v>0</v>
      </c>
      <c r="I19" s="723">
        <v>0</v>
      </c>
      <c r="J19" s="723"/>
      <c r="K19" s="727"/>
    </row>
    <row r="20" spans="1:11" ht="18">
      <c r="A20" s="724"/>
      <c r="B20" s="724"/>
      <c r="C20" s="728" t="s">
        <v>1247</v>
      </c>
      <c r="D20" s="724"/>
      <c r="E20" s="724"/>
      <c r="F20" s="723">
        <f>H20+J20</f>
        <v>706424</v>
      </c>
      <c r="G20" s="723">
        <f>I20+K20</f>
        <v>706424</v>
      </c>
      <c r="H20" s="723">
        <v>706424</v>
      </c>
      <c r="I20" s="723">
        <v>706424</v>
      </c>
      <c r="J20" s="723"/>
      <c r="K20" s="727"/>
    </row>
    <row r="21" spans="1:11" ht="18">
      <c r="A21" s="724"/>
      <c r="B21" s="724"/>
      <c r="C21" s="728" t="s">
        <v>1248</v>
      </c>
      <c r="D21" s="724"/>
      <c r="E21" s="724"/>
      <c r="F21" s="723"/>
      <c r="G21" s="723"/>
      <c r="H21" s="723"/>
      <c r="I21" s="723"/>
      <c r="J21" s="723"/>
      <c r="K21" s="727"/>
    </row>
    <row r="22" spans="1:11" ht="18">
      <c r="A22" s="724"/>
      <c r="B22" s="724"/>
      <c r="C22" s="728" t="s">
        <v>1249</v>
      </c>
      <c r="D22" s="724"/>
      <c r="E22" s="724"/>
      <c r="F22" s="723">
        <f t="shared" ref="F22:G24" si="1">H22+J22</f>
        <v>1886821</v>
      </c>
      <c r="G22" s="723">
        <f t="shared" si="1"/>
        <v>1886821</v>
      </c>
      <c r="H22" s="723">
        <f>SUM(H23:H24)</f>
        <v>1886821</v>
      </c>
      <c r="I22" s="723">
        <f>SUM(I23:I24)</f>
        <v>1886821</v>
      </c>
      <c r="J22" s="723">
        <f>SUM(J23:J24)</f>
        <v>0</v>
      </c>
      <c r="K22" s="723">
        <f>SUM(K23:K24)</f>
        <v>0</v>
      </c>
    </row>
    <row r="23" spans="1:11" ht="18">
      <c r="A23" s="724"/>
      <c r="B23" s="724"/>
      <c r="C23" s="726"/>
      <c r="D23" s="728" t="s">
        <v>1250</v>
      </c>
      <c r="E23" s="724"/>
      <c r="F23" s="723">
        <f t="shared" si="1"/>
        <v>1867418</v>
      </c>
      <c r="G23" s="723">
        <f t="shared" si="1"/>
        <v>1867418</v>
      </c>
      <c r="H23" s="723">
        <v>1867418</v>
      </c>
      <c r="I23" s="723">
        <v>1867418</v>
      </c>
      <c r="J23" s="723"/>
      <c r="K23" s="727"/>
    </row>
    <row r="24" spans="1:11" ht="18">
      <c r="A24" s="724"/>
      <c r="B24" s="724"/>
      <c r="C24" s="724"/>
      <c r="D24" s="724" t="s">
        <v>1251</v>
      </c>
      <c r="E24" s="724"/>
      <c r="F24" s="723">
        <f t="shared" si="1"/>
        <v>19403</v>
      </c>
      <c r="G24" s="723">
        <f t="shared" si="1"/>
        <v>19403</v>
      </c>
      <c r="H24" s="723">
        <v>19403</v>
      </c>
      <c r="I24" s="723">
        <v>19403</v>
      </c>
      <c r="J24" s="723"/>
      <c r="K24" s="727"/>
    </row>
    <row r="25" spans="1:11" ht="18">
      <c r="A25" s="724"/>
      <c r="B25" s="724"/>
      <c r="C25" s="724" t="s">
        <v>1252</v>
      </c>
      <c r="D25" s="724"/>
      <c r="E25" s="724"/>
      <c r="F25" s="723"/>
      <c r="G25" s="723"/>
      <c r="H25" s="723"/>
      <c r="I25" s="723"/>
      <c r="J25" s="723"/>
      <c r="K25" s="727"/>
    </row>
    <row r="26" spans="1:11" ht="18">
      <c r="A26" s="724"/>
      <c r="B26" s="724"/>
      <c r="C26" s="724"/>
      <c r="D26" s="724" t="s">
        <v>1253</v>
      </c>
      <c r="E26" s="724"/>
      <c r="F26" s="723"/>
      <c r="G26" s="723"/>
      <c r="H26" s="723"/>
      <c r="I26" s="723"/>
      <c r="J26" s="723"/>
      <c r="K26" s="727"/>
    </row>
    <row r="27" spans="1:11" ht="18">
      <c r="A27" s="724"/>
      <c r="B27" s="724"/>
      <c r="C27" s="724"/>
      <c r="D27" s="724" t="s">
        <v>1254</v>
      </c>
      <c r="E27" s="724"/>
      <c r="F27" s="723"/>
      <c r="G27" s="723"/>
      <c r="H27" s="723"/>
      <c r="I27" s="723"/>
      <c r="J27" s="723"/>
      <c r="K27" s="727"/>
    </row>
    <row r="28" spans="1:11" ht="18">
      <c r="A28" s="724"/>
      <c r="B28" s="724"/>
      <c r="C28" s="724"/>
      <c r="D28" s="724" t="s">
        <v>1255</v>
      </c>
      <c r="E28" s="724"/>
      <c r="F28" s="723"/>
      <c r="G28" s="723"/>
      <c r="H28" s="723"/>
      <c r="I28" s="723"/>
      <c r="J28" s="723"/>
      <c r="K28" s="727"/>
    </row>
    <row r="29" spans="1:11" ht="19.5">
      <c r="A29" s="710" t="s">
        <v>1256</v>
      </c>
      <c r="B29" s="711"/>
      <c r="C29" s="711"/>
      <c r="D29" s="711"/>
      <c r="E29" s="712"/>
      <c r="F29" s="713" t="s">
        <v>1257</v>
      </c>
      <c r="G29" s="714"/>
      <c r="H29" s="715" t="s">
        <v>1258</v>
      </c>
      <c r="I29" s="716" t="s">
        <v>1227</v>
      </c>
      <c r="J29" s="715" t="s">
        <v>1259</v>
      </c>
      <c r="K29" s="717" t="s">
        <v>1229</v>
      </c>
    </row>
    <row r="30" spans="1:11" ht="19.5">
      <c r="A30" s="718"/>
      <c r="B30" s="718"/>
      <c r="C30" s="718"/>
      <c r="D30" s="718"/>
      <c r="E30" s="719"/>
      <c r="F30" s="697" t="s">
        <v>1260</v>
      </c>
      <c r="G30" s="697" t="s">
        <v>1261</v>
      </c>
      <c r="H30" s="697" t="s">
        <v>1260</v>
      </c>
      <c r="I30" s="697" t="s">
        <v>1262</v>
      </c>
      <c r="J30" s="697" t="s">
        <v>1263</v>
      </c>
      <c r="K30" s="720" t="s">
        <v>1262</v>
      </c>
    </row>
    <row r="31" spans="1:11" ht="18">
      <c r="A31" s="724"/>
      <c r="B31" s="724"/>
      <c r="C31" s="724" t="s">
        <v>1264</v>
      </c>
      <c r="D31" s="724"/>
      <c r="E31" s="724"/>
      <c r="F31" s="723">
        <f>H31+J31</f>
        <v>519970</v>
      </c>
      <c r="G31" s="723">
        <f>I31+K31</f>
        <v>519970</v>
      </c>
      <c r="H31" s="723">
        <f>SUM(H32:H33)</f>
        <v>19970</v>
      </c>
      <c r="I31" s="723">
        <f>SUM(I32:I33)</f>
        <v>19970</v>
      </c>
      <c r="J31" s="723">
        <f>SUM(J32:J33)</f>
        <v>500000</v>
      </c>
      <c r="K31" s="723">
        <f>SUM(K32:K33)</f>
        <v>500000</v>
      </c>
    </row>
    <row r="32" spans="1:11" ht="18">
      <c r="A32" s="724"/>
      <c r="B32" s="724"/>
      <c r="C32" s="724"/>
      <c r="D32" s="724" t="s">
        <v>1265</v>
      </c>
      <c r="E32" s="724"/>
      <c r="F32" s="723">
        <f>H32+J32</f>
        <v>519970</v>
      </c>
      <c r="G32" s="723">
        <f>I32+K32</f>
        <v>519970</v>
      </c>
      <c r="H32" s="723">
        <v>19970</v>
      </c>
      <c r="I32" s="723">
        <v>19970</v>
      </c>
      <c r="J32" s="723">
        <v>500000</v>
      </c>
      <c r="K32" s="727">
        <v>500000</v>
      </c>
    </row>
    <row r="33" spans="1:11" ht="18">
      <c r="A33" s="724"/>
      <c r="B33" s="724"/>
      <c r="C33" s="724"/>
      <c r="D33" s="724" t="s">
        <v>1266</v>
      </c>
      <c r="E33" s="724"/>
      <c r="F33" s="723"/>
      <c r="G33" s="723"/>
      <c r="H33" s="723"/>
      <c r="I33" s="723"/>
      <c r="J33" s="723"/>
      <c r="K33" s="727"/>
    </row>
    <row r="34" spans="1:11" ht="18">
      <c r="A34" s="724"/>
      <c r="B34" s="724"/>
      <c r="C34" s="724" t="s">
        <v>1267</v>
      </c>
      <c r="D34" s="724"/>
      <c r="E34" s="724"/>
      <c r="F34" s="723">
        <f>H34+J34</f>
        <v>8500</v>
      </c>
      <c r="G34" s="723">
        <f>I34+K34</f>
        <v>8500</v>
      </c>
      <c r="H34" s="723">
        <v>8500</v>
      </c>
      <c r="I34" s="723">
        <v>8500</v>
      </c>
      <c r="J34" s="723"/>
      <c r="K34" s="727"/>
    </row>
    <row r="35" spans="1:11" ht="18">
      <c r="A35" s="724"/>
      <c r="B35" s="724"/>
      <c r="C35" s="724" t="s">
        <v>1268</v>
      </c>
      <c r="D35" s="724"/>
      <c r="E35" s="724"/>
      <c r="F35" s="723"/>
      <c r="G35" s="723"/>
      <c r="H35" s="723"/>
      <c r="I35" s="723"/>
      <c r="J35" s="723"/>
      <c r="K35" s="727"/>
    </row>
    <row r="36" spans="1:11" ht="18">
      <c r="A36" s="724"/>
      <c r="B36" s="724"/>
      <c r="C36" s="724" t="s">
        <v>1269</v>
      </c>
      <c r="D36" s="724"/>
      <c r="E36" s="724"/>
      <c r="F36" s="723">
        <f>H36+J36</f>
        <v>109850</v>
      </c>
      <c r="G36" s="723">
        <f>I36+K36</f>
        <v>109850</v>
      </c>
      <c r="H36" s="723">
        <v>109850</v>
      </c>
      <c r="I36" s="723">
        <v>109850</v>
      </c>
      <c r="J36" s="723">
        <v>0</v>
      </c>
      <c r="K36" s="727">
        <v>0</v>
      </c>
    </row>
    <row r="37" spans="1:11" ht="18">
      <c r="A37" s="724"/>
      <c r="B37" s="724" t="s">
        <v>1270</v>
      </c>
      <c r="C37" s="724"/>
      <c r="D37" s="724"/>
      <c r="E37" s="724"/>
      <c r="F37" s="723"/>
      <c r="G37" s="723"/>
      <c r="H37" s="723"/>
      <c r="I37" s="723"/>
      <c r="J37" s="723"/>
      <c r="K37" s="727"/>
    </row>
    <row r="38" spans="1:11" ht="18">
      <c r="A38" s="724"/>
      <c r="B38" s="724"/>
      <c r="C38" s="724" t="s">
        <v>1271</v>
      </c>
      <c r="D38" s="724"/>
      <c r="E38" s="724"/>
      <c r="F38" s="723"/>
      <c r="G38" s="723"/>
      <c r="H38" s="723"/>
      <c r="I38" s="723"/>
      <c r="J38" s="723"/>
      <c r="K38" s="727"/>
    </row>
    <row r="39" spans="1:11" ht="18">
      <c r="A39" s="724"/>
      <c r="B39" s="724"/>
      <c r="C39" s="724"/>
      <c r="D39" s="724" t="s">
        <v>1272</v>
      </c>
      <c r="E39" s="724"/>
      <c r="F39" s="723"/>
      <c r="G39" s="723"/>
      <c r="H39" s="723"/>
      <c r="I39" s="723"/>
      <c r="J39" s="723"/>
      <c r="K39" s="727"/>
    </row>
    <row r="40" spans="1:11" ht="18">
      <c r="A40" s="724"/>
      <c r="B40" s="724"/>
      <c r="C40" s="724"/>
      <c r="D40" s="724" t="s">
        <v>1273</v>
      </c>
      <c r="E40" s="724"/>
      <c r="F40" s="723"/>
      <c r="G40" s="723"/>
      <c r="H40" s="723"/>
      <c r="I40" s="723"/>
      <c r="J40" s="723"/>
      <c r="K40" s="727"/>
    </row>
    <row r="41" spans="1:11" ht="18">
      <c r="A41" s="724"/>
      <c r="B41" s="724"/>
      <c r="C41" s="724"/>
      <c r="D41" s="724" t="s">
        <v>1274</v>
      </c>
      <c r="E41" s="724"/>
      <c r="F41" s="723"/>
      <c r="G41" s="723"/>
      <c r="H41" s="723"/>
      <c r="I41" s="723"/>
      <c r="J41" s="723"/>
      <c r="K41" s="727"/>
    </row>
    <row r="42" spans="1:11" ht="18">
      <c r="A42" s="724"/>
      <c r="B42" s="724"/>
      <c r="C42" s="724"/>
      <c r="D42" s="724" t="s">
        <v>1275</v>
      </c>
      <c r="E42" s="724"/>
      <c r="F42" s="723"/>
      <c r="G42" s="723"/>
      <c r="H42" s="723"/>
      <c r="I42" s="723"/>
      <c r="J42" s="723"/>
      <c r="K42" s="727"/>
    </row>
    <row r="43" spans="1:11" ht="18">
      <c r="A43" s="724"/>
      <c r="B43" s="729" t="s">
        <v>1276</v>
      </c>
      <c r="C43" s="724"/>
      <c r="D43" s="724"/>
      <c r="E43" s="724"/>
      <c r="F43" s="723">
        <f>H43+J43</f>
        <v>29047720</v>
      </c>
      <c r="G43" s="723">
        <f>I43+K43</f>
        <v>29047720</v>
      </c>
      <c r="H43" s="723">
        <f>H7+H37</f>
        <v>28547720</v>
      </c>
      <c r="I43" s="723">
        <f>I7+I37</f>
        <v>28547720</v>
      </c>
      <c r="J43" s="723">
        <f>J7+J37</f>
        <v>500000</v>
      </c>
      <c r="K43" s="723">
        <f>K7+K37</f>
        <v>500000</v>
      </c>
    </row>
    <row r="44" spans="1:11" ht="18">
      <c r="A44" s="724"/>
      <c r="B44" s="724" t="s">
        <v>1277</v>
      </c>
      <c r="C44" s="724"/>
      <c r="D44" s="724"/>
      <c r="E44" s="724"/>
      <c r="F44" s="723"/>
      <c r="G44" s="723"/>
      <c r="H44" s="730"/>
      <c r="I44" s="731"/>
      <c r="J44" s="731"/>
      <c r="K44" s="732"/>
    </row>
    <row r="45" spans="1:11" ht="18">
      <c r="A45" s="724"/>
      <c r="B45" s="724" t="s">
        <v>1278</v>
      </c>
      <c r="C45" s="724"/>
      <c r="D45" s="724"/>
      <c r="E45" s="724"/>
      <c r="F45" s="723"/>
      <c r="G45" s="723"/>
      <c r="H45" s="733"/>
      <c r="I45" s="734"/>
      <c r="J45" s="734"/>
      <c r="K45" s="735"/>
    </row>
    <row r="46" spans="1:11" ht="18">
      <c r="A46" s="724"/>
      <c r="B46" s="724" t="s">
        <v>1279</v>
      </c>
      <c r="C46" s="724"/>
      <c r="D46" s="724"/>
      <c r="E46" s="724"/>
      <c r="F46" s="723"/>
      <c r="G46" s="723"/>
      <c r="H46" s="733"/>
      <c r="I46" s="734"/>
      <c r="J46" s="734"/>
      <c r="K46" s="735"/>
    </row>
    <row r="47" spans="1:11" ht="18">
      <c r="A47" s="724"/>
      <c r="B47" s="724" t="s">
        <v>1280</v>
      </c>
      <c r="C47" s="724"/>
      <c r="D47" s="724"/>
      <c r="E47" s="724"/>
      <c r="F47" s="723"/>
      <c r="G47" s="723"/>
      <c r="H47" s="733"/>
      <c r="I47" s="734"/>
      <c r="J47" s="734"/>
      <c r="K47" s="735"/>
    </row>
    <row r="48" spans="1:11" ht="18">
      <c r="A48" s="724"/>
      <c r="B48" s="724" t="s">
        <v>1281</v>
      </c>
      <c r="C48" s="724"/>
      <c r="D48" s="724"/>
      <c r="E48" s="724"/>
      <c r="F48" s="723"/>
      <c r="G48" s="723"/>
      <c r="H48" s="733"/>
      <c r="I48" s="734"/>
      <c r="J48" s="734"/>
      <c r="K48" s="735"/>
    </row>
    <row r="49" spans="1:11" ht="18">
      <c r="A49" s="724" t="s">
        <v>1282</v>
      </c>
      <c r="B49" s="724"/>
      <c r="C49" s="724"/>
      <c r="D49" s="724"/>
      <c r="E49" s="724"/>
      <c r="F49" s="723"/>
      <c r="G49" s="723"/>
      <c r="H49" s="733"/>
      <c r="I49" s="734"/>
      <c r="J49" s="734"/>
      <c r="K49" s="735"/>
    </row>
    <row r="50" spans="1:11" ht="18">
      <c r="A50" s="724"/>
      <c r="B50" s="724" t="s">
        <v>1283</v>
      </c>
      <c r="C50" s="724"/>
      <c r="D50" s="724"/>
      <c r="E50" s="724"/>
      <c r="F50" s="723"/>
      <c r="G50" s="723"/>
      <c r="H50" s="733"/>
      <c r="I50" s="734"/>
      <c r="J50" s="734"/>
      <c r="K50" s="735"/>
    </row>
    <row r="51" spans="1:11" ht="18">
      <c r="A51" s="729" t="s">
        <v>1284</v>
      </c>
      <c r="B51" s="724"/>
      <c r="C51" s="724"/>
      <c r="D51" s="724"/>
      <c r="E51" s="736"/>
      <c r="F51" s="723">
        <f>F43+F44+F45+F46+F47+F48+F49</f>
        <v>29047720</v>
      </c>
      <c r="G51" s="723">
        <f>G43+G44+G45+G46+G47+G48+G49</f>
        <v>29047720</v>
      </c>
      <c r="H51" s="733"/>
      <c r="I51" s="733"/>
      <c r="J51" s="733"/>
      <c r="K51" s="733"/>
    </row>
    <row r="52" spans="1:11" ht="18">
      <c r="A52" s="729" t="s">
        <v>1285</v>
      </c>
      <c r="B52" s="724"/>
      <c r="C52" s="724"/>
      <c r="D52" s="724"/>
      <c r="E52" s="737"/>
      <c r="F52" s="738">
        <v>159521000</v>
      </c>
      <c r="G52" s="723"/>
      <c r="H52" s="733"/>
      <c r="I52" s="734"/>
      <c r="J52" s="734"/>
      <c r="K52" s="735"/>
    </row>
    <row r="53" spans="1:11" ht="18">
      <c r="A53" s="729" t="s">
        <v>1286</v>
      </c>
      <c r="B53" s="724"/>
      <c r="C53" s="724"/>
      <c r="D53" s="724"/>
      <c r="E53" s="737"/>
      <c r="F53" s="739">
        <f>F51+F52</f>
        <v>188568720</v>
      </c>
      <c r="G53" s="739"/>
      <c r="H53" s="740"/>
      <c r="I53" s="741"/>
      <c r="J53" s="741"/>
      <c r="K53" s="742"/>
    </row>
    <row r="54" spans="1:11" ht="19.5">
      <c r="A54" s="710" t="s">
        <v>1287</v>
      </c>
      <c r="B54" s="711"/>
      <c r="C54" s="711"/>
      <c r="D54" s="711"/>
      <c r="E54" s="712"/>
      <c r="F54" s="743" t="s">
        <v>1288</v>
      </c>
      <c r="G54" s="744"/>
      <c r="H54" s="745" t="s">
        <v>1289</v>
      </c>
      <c r="I54" s="746" t="s">
        <v>1290</v>
      </c>
      <c r="J54" s="745" t="s">
        <v>1291</v>
      </c>
      <c r="K54" s="747" t="s">
        <v>1292</v>
      </c>
    </row>
    <row r="55" spans="1:11" ht="19.5">
      <c r="A55" s="718"/>
      <c r="B55" s="718"/>
      <c r="C55" s="718"/>
      <c r="D55" s="718"/>
      <c r="E55" s="719"/>
      <c r="F55" s="748" t="s">
        <v>1293</v>
      </c>
      <c r="G55" s="748" t="s">
        <v>1262</v>
      </c>
      <c r="H55" s="748" t="s">
        <v>1263</v>
      </c>
      <c r="I55" s="748" t="s">
        <v>1262</v>
      </c>
      <c r="J55" s="748" t="s">
        <v>1293</v>
      </c>
      <c r="K55" s="749" t="s">
        <v>1262</v>
      </c>
    </row>
    <row r="56" spans="1:11" ht="18">
      <c r="A56" s="724"/>
      <c r="B56" s="725" t="s">
        <v>1294</v>
      </c>
      <c r="C56" s="724"/>
      <c r="D56" s="724"/>
      <c r="E56" s="724"/>
      <c r="F56" s="723">
        <f t="shared" ref="F56:G63" si="2">H56+J56</f>
        <v>21675087</v>
      </c>
      <c r="G56" s="723">
        <f t="shared" si="2"/>
        <v>21675087</v>
      </c>
      <c r="H56" s="723">
        <f>H57+H62+H66+H71+H77+H82+H85+H88+H90</f>
        <v>21675087</v>
      </c>
      <c r="I56" s="723">
        <f>I57+I62+I66+I71+I77+I82+I85+I88+I90</f>
        <v>21675087</v>
      </c>
      <c r="J56" s="723">
        <f>J57+J62+J66+J71+J77+J82+J85+J88+J90</f>
        <v>0</v>
      </c>
      <c r="K56" s="723">
        <f>K57+K62+K66+K71+K77+K82+K85+K88+K90</f>
        <v>0</v>
      </c>
    </row>
    <row r="57" spans="1:11" ht="18">
      <c r="A57" s="724"/>
      <c r="B57" s="724"/>
      <c r="C57" s="725" t="s">
        <v>1295</v>
      </c>
      <c r="D57" s="724"/>
      <c r="E57" s="724"/>
      <c r="F57" s="723">
        <f t="shared" si="2"/>
        <v>12598193</v>
      </c>
      <c r="G57" s="723">
        <f t="shared" si="2"/>
        <v>12598193</v>
      </c>
      <c r="H57" s="723">
        <f>SUM(H58:H61)</f>
        <v>12598193</v>
      </c>
      <c r="I57" s="723">
        <f>SUM(I58:I61)</f>
        <v>12598193</v>
      </c>
      <c r="J57" s="723">
        <f>SUM(J58:J61)</f>
        <v>0</v>
      </c>
      <c r="K57" s="723">
        <f>SUM(K58:K61)</f>
        <v>0</v>
      </c>
    </row>
    <row r="58" spans="1:11" ht="18">
      <c r="A58" s="724"/>
      <c r="B58" s="724"/>
      <c r="C58" s="725"/>
      <c r="D58" s="724" t="s">
        <v>1296</v>
      </c>
      <c r="E58" s="724"/>
      <c r="F58" s="723">
        <f t="shared" si="2"/>
        <v>5684000</v>
      </c>
      <c r="G58" s="723">
        <f t="shared" si="2"/>
        <v>5684000</v>
      </c>
      <c r="H58" s="723">
        <v>5684000</v>
      </c>
      <c r="I58" s="723">
        <v>5684000</v>
      </c>
      <c r="J58" s="723"/>
      <c r="K58" s="727"/>
    </row>
    <row r="59" spans="1:11" ht="18">
      <c r="A59" s="724"/>
      <c r="B59" s="724"/>
      <c r="C59" s="725"/>
      <c r="D59" s="724" t="s">
        <v>1297</v>
      </c>
      <c r="E59" s="724"/>
      <c r="F59" s="723">
        <f t="shared" si="2"/>
        <v>1920837</v>
      </c>
      <c r="G59" s="723">
        <f t="shared" si="2"/>
        <v>1920837</v>
      </c>
      <c r="H59" s="723">
        <v>1920837</v>
      </c>
      <c r="I59" s="723">
        <v>1920837</v>
      </c>
      <c r="J59" s="723"/>
      <c r="K59" s="727"/>
    </row>
    <row r="60" spans="1:11" ht="18">
      <c r="A60" s="724"/>
      <c r="B60" s="724"/>
      <c r="C60" s="725"/>
      <c r="D60" s="724" t="s">
        <v>1298</v>
      </c>
      <c r="E60" s="724"/>
      <c r="F60" s="723">
        <f t="shared" si="2"/>
        <v>4565865</v>
      </c>
      <c r="G60" s="723">
        <f t="shared" si="2"/>
        <v>4565865</v>
      </c>
      <c r="H60" s="723">
        <v>4565865</v>
      </c>
      <c r="I60" s="723">
        <v>4565865</v>
      </c>
      <c r="J60" s="723">
        <v>0</v>
      </c>
      <c r="K60" s="727">
        <v>0</v>
      </c>
    </row>
    <row r="61" spans="1:11" ht="18">
      <c r="A61" s="724"/>
      <c r="B61" s="724"/>
      <c r="C61" s="725"/>
      <c r="D61" s="724" t="s">
        <v>1299</v>
      </c>
      <c r="E61" s="724"/>
      <c r="F61" s="723">
        <f t="shared" si="2"/>
        <v>427491</v>
      </c>
      <c r="G61" s="723">
        <f t="shared" si="2"/>
        <v>427491</v>
      </c>
      <c r="H61" s="723">
        <v>427491</v>
      </c>
      <c r="I61" s="723">
        <v>427491</v>
      </c>
      <c r="J61" s="723"/>
      <c r="K61" s="727"/>
    </row>
    <row r="62" spans="1:11" ht="18">
      <c r="A62" s="724"/>
      <c r="B62" s="724"/>
      <c r="C62" s="725" t="s">
        <v>1300</v>
      </c>
      <c r="D62" s="724"/>
      <c r="E62" s="724"/>
      <c r="F62" s="723">
        <f t="shared" si="2"/>
        <v>442763</v>
      </c>
      <c r="G62" s="723">
        <f t="shared" si="2"/>
        <v>442763</v>
      </c>
      <c r="H62" s="723">
        <f>SUM(H63:H65)</f>
        <v>442763</v>
      </c>
      <c r="I62" s="723">
        <f>SUM(I63:I65)</f>
        <v>442763</v>
      </c>
      <c r="J62" s="723">
        <f>SUM(J63:J65)</f>
        <v>0</v>
      </c>
      <c r="K62" s="723">
        <f>SUM(K63:K65)</f>
        <v>0</v>
      </c>
    </row>
    <row r="63" spans="1:11" ht="18">
      <c r="A63" s="724"/>
      <c r="B63" s="724"/>
      <c r="C63" s="725"/>
      <c r="D63" s="724" t="s">
        <v>1301</v>
      </c>
      <c r="E63" s="724"/>
      <c r="F63" s="723">
        <f t="shared" si="2"/>
        <v>0</v>
      </c>
      <c r="G63" s="723">
        <f t="shared" si="2"/>
        <v>0</v>
      </c>
      <c r="H63" s="723">
        <v>0</v>
      </c>
      <c r="I63" s="723">
        <v>0</v>
      </c>
      <c r="J63" s="723"/>
      <c r="K63" s="727"/>
    </row>
    <row r="64" spans="1:11" ht="18">
      <c r="A64" s="724"/>
      <c r="B64" s="724"/>
      <c r="C64" s="725"/>
      <c r="D64" s="724" t="s">
        <v>1302</v>
      </c>
      <c r="E64" s="724"/>
      <c r="F64" s="723"/>
      <c r="G64" s="723"/>
      <c r="H64" s="723"/>
      <c r="I64" s="723"/>
      <c r="J64" s="723"/>
      <c r="K64" s="727"/>
    </row>
    <row r="65" spans="1:11" ht="18">
      <c r="A65" s="724"/>
      <c r="B65" s="724"/>
      <c r="C65" s="725"/>
      <c r="D65" s="724" t="s">
        <v>1303</v>
      </c>
      <c r="E65" s="724"/>
      <c r="F65" s="723">
        <f t="shared" ref="F65:G67" si="3">H65+J65</f>
        <v>442763</v>
      </c>
      <c r="G65" s="723">
        <f t="shared" si="3"/>
        <v>442763</v>
      </c>
      <c r="H65" s="723">
        <v>442763</v>
      </c>
      <c r="I65" s="723">
        <v>442763</v>
      </c>
      <c r="J65" s="723"/>
      <c r="K65" s="727"/>
    </row>
    <row r="66" spans="1:11" ht="18">
      <c r="A66" s="724"/>
      <c r="B66" s="724"/>
      <c r="C66" s="725" t="s">
        <v>1304</v>
      </c>
      <c r="D66" s="724"/>
      <c r="E66" s="724"/>
      <c r="F66" s="723">
        <f t="shared" si="3"/>
        <v>3053052</v>
      </c>
      <c r="G66" s="723">
        <f t="shared" si="3"/>
        <v>3053052</v>
      </c>
      <c r="H66" s="723">
        <f>SUM(H67:H70)</f>
        <v>3053052</v>
      </c>
      <c r="I66" s="723">
        <f>SUM(I67:I70)</f>
        <v>3053052</v>
      </c>
      <c r="J66" s="723">
        <f>SUM(J67:J70)</f>
        <v>0</v>
      </c>
      <c r="K66" s="723">
        <f>SUM(K67:K70)</f>
        <v>0</v>
      </c>
    </row>
    <row r="67" spans="1:11" ht="18">
      <c r="A67" s="724"/>
      <c r="B67" s="724"/>
      <c r="C67" s="725"/>
      <c r="D67" s="724" t="s">
        <v>1305</v>
      </c>
      <c r="E67" s="724"/>
      <c r="F67" s="723">
        <f t="shared" si="3"/>
        <v>1328355</v>
      </c>
      <c r="G67" s="723">
        <f t="shared" si="3"/>
        <v>1328355</v>
      </c>
      <c r="H67" s="723">
        <v>1328355</v>
      </c>
      <c r="I67" s="723">
        <v>1328355</v>
      </c>
      <c r="J67" s="723">
        <v>0</v>
      </c>
      <c r="K67" s="727">
        <v>0</v>
      </c>
    </row>
    <row r="68" spans="1:11" ht="18">
      <c r="A68" s="724"/>
      <c r="B68" s="724"/>
      <c r="C68" s="725"/>
      <c r="D68" s="724" t="s">
        <v>1306</v>
      </c>
      <c r="E68" s="724"/>
      <c r="F68" s="723"/>
      <c r="G68" s="723"/>
      <c r="H68" s="723"/>
      <c r="I68" s="723"/>
      <c r="J68" s="723"/>
      <c r="K68" s="727"/>
    </row>
    <row r="69" spans="1:11" ht="18">
      <c r="A69" s="724"/>
      <c r="B69" s="724"/>
      <c r="C69" s="725"/>
      <c r="D69" s="724" t="s">
        <v>1307</v>
      </c>
      <c r="E69" s="724"/>
      <c r="F69" s="723">
        <f t="shared" ref="F69:G74" si="4">H69+J69</f>
        <v>798219</v>
      </c>
      <c r="G69" s="723">
        <f t="shared" si="4"/>
        <v>798219</v>
      </c>
      <c r="H69" s="723">
        <v>798219</v>
      </c>
      <c r="I69" s="723">
        <v>798219</v>
      </c>
      <c r="J69" s="723"/>
      <c r="K69" s="727"/>
    </row>
    <row r="70" spans="1:11" ht="18">
      <c r="A70" s="724"/>
      <c r="B70" s="724"/>
      <c r="C70" s="725"/>
      <c r="D70" s="724" t="s">
        <v>1308</v>
      </c>
      <c r="E70" s="724"/>
      <c r="F70" s="723">
        <f t="shared" si="4"/>
        <v>926478</v>
      </c>
      <c r="G70" s="723">
        <f t="shared" si="4"/>
        <v>926478</v>
      </c>
      <c r="H70" s="723">
        <v>926478</v>
      </c>
      <c r="I70" s="723">
        <v>926478</v>
      </c>
      <c r="J70" s="723"/>
      <c r="K70" s="727"/>
    </row>
    <row r="71" spans="1:11" ht="18">
      <c r="A71" s="724"/>
      <c r="B71" s="724"/>
      <c r="C71" s="725" t="s">
        <v>1309</v>
      </c>
      <c r="D71" s="724"/>
      <c r="E71" s="724"/>
      <c r="F71" s="723">
        <f t="shared" si="4"/>
        <v>1094531</v>
      </c>
      <c r="G71" s="723">
        <f t="shared" si="4"/>
        <v>1094531</v>
      </c>
      <c r="H71" s="723">
        <f>SUM(H72:H76)</f>
        <v>1094531</v>
      </c>
      <c r="I71" s="723">
        <f>SUM(I72:I76)</f>
        <v>1094531</v>
      </c>
      <c r="J71" s="723">
        <f>SUM(J72:J76)</f>
        <v>0</v>
      </c>
      <c r="K71" s="723">
        <f>SUM(K72:K76)</f>
        <v>0</v>
      </c>
    </row>
    <row r="72" spans="1:11" ht="18">
      <c r="A72" s="724"/>
      <c r="B72" s="724"/>
      <c r="C72" s="725"/>
      <c r="D72" s="724" t="s">
        <v>1310</v>
      </c>
      <c r="E72" s="724"/>
      <c r="F72" s="723">
        <f t="shared" si="4"/>
        <v>964531</v>
      </c>
      <c r="G72" s="723">
        <f t="shared" si="4"/>
        <v>964531</v>
      </c>
      <c r="H72" s="723">
        <v>964531</v>
      </c>
      <c r="I72" s="723">
        <v>964531</v>
      </c>
      <c r="J72" s="723"/>
      <c r="K72" s="727"/>
    </row>
    <row r="73" spans="1:11" ht="18">
      <c r="A73" s="724"/>
      <c r="B73" s="724"/>
      <c r="C73" s="725"/>
      <c r="D73" s="724" t="s">
        <v>1311</v>
      </c>
      <c r="E73" s="724"/>
      <c r="F73" s="723">
        <f t="shared" si="4"/>
        <v>130000</v>
      </c>
      <c r="G73" s="723">
        <f t="shared" si="4"/>
        <v>130000</v>
      </c>
      <c r="H73" s="723">
        <v>130000</v>
      </c>
      <c r="I73" s="723">
        <v>130000</v>
      </c>
      <c r="J73" s="723"/>
      <c r="K73" s="727"/>
    </row>
    <row r="74" spans="1:11" ht="18">
      <c r="A74" s="724"/>
      <c r="B74" s="724"/>
      <c r="C74" s="725"/>
      <c r="D74" s="724" t="s">
        <v>1312</v>
      </c>
      <c r="E74" s="724"/>
      <c r="F74" s="723">
        <f t="shared" si="4"/>
        <v>0</v>
      </c>
      <c r="G74" s="723">
        <f t="shared" si="4"/>
        <v>0</v>
      </c>
      <c r="H74" s="723">
        <v>0</v>
      </c>
      <c r="I74" s="723">
        <v>0</v>
      </c>
      <c r="J74" s="723"/>
      <c r="K74" s="727"/>
    </row>
    <row r="75" spans="1:11" ht="18">
      <c r="A75" s="724"/>
      <c r="B75" s="724"/>
      <c r="C75" s="725"/>
      <c r="D75" s="724" t="s">
        <v>1313</v>
      </c>
      <c r="E75" s="724"/>
      <c r="F75" s="723"/>
      <c r="G75" s="723"/>
      <c r="H75" s="723"/>
      <c r="I75" s="723"/>
      <c r="J75" s="723"/>
      <c r="K75" s="727"/>
    </row>
    <row r="76" spans="1:11" ht="18">
      <c r="A76" s="724"/>
      <c r="B76" s="724"/>
      <c r="C76" s="725"/>
      <c r="D76" s="724" t="s">
        <v>1314</v>
      </c>
      <c r="E76" s="724"/>
      <c r="F76" s="723"/>
      <c r="G76" s="723"/>
      <c r="H76" s="723"/>
      <c r="I76" s="723"/>
      <c r="J76" s="723"/>
      <c r="K76" s="727"/>
    </row>
    <row r="77" spans="1:11" ht="18">
      <c r="A77" s="724"/>
      <c r="B77" s="724"/>
      <c r="C77" s="724" t="s">
        <v>1315</v>
      </c>
      <c r="D77" s="724"/>
      <c r="E77" s="724"/>
      <c r="F77" s="723">
        <f t="shared" ref="F77:G79" si="5">H77+J77</f>
        <v>2476689</v>
      </c>
      <c r="G77" s="723">
        <f t="shared" si="5"/>
        <v>2476689</v>
      </c>
      <c r="H77" s="723">
        <f>SUM(H78:H79)</f>
        <v>2476689</v>
      </c>
      <c r="I77" s="723">
        <f>SUM(I78:I79)</f>
        <v>2476689</v>
      </c>
      <c r="J77" s="723">
        <f>SUM(J78:J79)</f>
        <v>0</v>
      </c>
      <c r="K77" s="723">
        <f>SUM(K78:K79)</f>
        <v>0</v>
      </c>
    </row>
    <row r="78" spans="1:11" ht="18">
      <c r="A78" s="724"/>
      <c r="B78" s="724"/>
      <c r="C78" s="724"/>
      <c r="D78" s="724" t="s">
        <v>1316</v>
      </c>
      <c r="E78" s="724"/>
      <c r="F78" s="723">
        <f t="shared" si="5"/>
        <v>55613</v>
      </c>
      <c r="G78" s="723">
        <f t="shared" si="5"/>
        <v>55613</v>
      </c>
      <c r="H78" s="723">
        <v>55613</v>
      </c>
      <c r="I78" s="723">
        <v>55613</v>
      </c>
      <c r="J78" s="723"/>
      <c r="K78" s="727"/>
    </row>
    <row r="79" spans="1:11" ht="18">
      <c r="A79" s="724"/>
      <c r="B79" s="724"/>
      <c r="C79" s="724"/>
      <c r="D79" s="724" t="s">
        <v>1317</v>
      </c>
      <c r="E79" s="724"/>
      <c r="F79" s="723">
        <f t="shared" si="5"/>
        <v>2421076</v>
      </c>
      <c r="G79" s="723">
        <f t="shared" si="5"/>
        <v>2421076</v>
      </c>
      <c r="H79" s="723">
        <v>2421076</v>
      </c>
      <c r="I79" s="723">
        <v>2421076</v>
      </c>
      <c r="J79" s="723"/>
      <c r="K79" s="727"/>
    </row>
    <row r="80" spans="1:11" ht="19.5">
      <c r="A80" s="710" t="s">
        <v>1287</v>
      </c>
      <c r="B80" s="711"/>
      <c r="C80" s="711"/>
      <c r="D80" s="711"/>
      <c r="E80" s="712"/>
      <c r="F80" s="743" t="s">
        <v>1318</v>
      </c>
      <c r="G80" s="744"/>
      <c r="H80" s="745" t="s">
        <v>1289</v>
      </c>
      <c r="I80" s="746" t="s">
        <v>1290</v>
      </c>
      <c r="J80" s="745" t="s">
        <v>1319</v>
      </c>
      <c r="K80" s="747" t="s">
        <v>1320</v>
      </c>
    </row>
    <row r="81" spans="1:11" ht="19.5">
      <c r="A81" s="718"/>
      <c r="B81" s="718"/>
      <c r="C81" s="718"/>
      <c r="D81" s="718"/>
      <c r="E81" s="719"/>
      <c r="F81" s="748" t="s">
        <v>1293</v>
      </c>
      <c r="G81" s="748" t="s">
        <v>1321</v>
      </c>
      <c r="H81" s="748" t="s">
        <v>1293</v>
      </c>
      <c r="I81" s="748" t="s">
        <v>1321</v>
      </c>
      <c r="J81" s="748" t="s">
        <v>1293</v>
      </c>
      <c r="K81" s="749" t="s">
        <v>1321</v>
      </c>
    </row>
    <row r="82" spans="1:11" ht="18">
      <c r="A82" s="724"/>
      <c r="B82" s="724"/>
      <c r="C82" s="724" t="s">
        <v>1322</v>
      </c>
      <c r="D82" s="724"/>
      <c r="E82" s="724"/>
      <c r="F82" s="723">
        <f>H82+J82</f>
        <v>2009859</v>
      </c>
      <c r="G82" s="723">
        <f>I82+K82</f>
        <v>2009859</v>
      </c>
      <c r="H82" s="723">
        <f>SUM(H83:H84)</f>
        <v>2009859</v>
      </c>
      <c r="I82" s="723">
        <f>SUM(I83:I84)</f>
        <v>2009859</v>
      </c>
      <c r="J82" s="723">
        <f>SUM(J83:J84)</f>
        <v>0</v>
      </c>
      <c r="K82" s="723">
        <f>SUM(K83:K84)</f>
        <v>0</v>
      </c>
    </row>
    <row r="83" spans="1:11" ht="18">
      <c r="A83" s="724"/>
      <c r="B83" s="724"/>
      <c r="C83" s="724"/>
      <c r="D83" s="724" t="s">
        <v>1323</v>
      </c>
      <c r="E83" s="724"/>
      <c r="F83" s="723">
        <f>H83+J83</f>
        <v>2009859</v>
      </c>
      <c r="G83" s="723">
        <f>I83+K83</f>
        <v>2009859</v>
      </c>
      <c r="H83" s="723">
        <v>2009859</v>
      </c>
      <c r="I83" s="723">
        <v>2009859</v>
      </c>
      <c r="J83" s="723"/>
      <c r="K83" s="727"/>
    </row>
    <row r="84" spans="1:11" ht="18">
      <c r="A84" s="724"/>
      <c r="B84" s="724"/>
      <c r="C84" s="724"/>
      <c r="D84" s="724" t="s">
        <v>1324</v>
      </c>
      <c r="E84" s="724"/>
      <c r="F84" s="723"/>
      <c r="G84" s="723"/>
      <c r="H84" s="723"/>
      <c r="I84" s="723"/>
      <c r="J84" s="723"/>
      <c r="K84" s="727"/>
    </row>
    <row r="85" spans="1:11" ht="18">
      <c r="A85" s="724"/>
      <c r="B85" s="724"/>
      <c r="C85" s="724" t="s">
        <v>1325</v>
      </c>
      <c r="D85" s="724"/>
      <c r="E85" s="724"/>
      <c r="F85" s="723"/>
      <c r="G85" s="723"/>
      <c r="H85" s="723"/>
      <c r="I85" s="723"/>
      <c r="J85" s="723"/>
      <c r="K85" s="727"/>
    </row>
    <row r="86" spans="1:11" ht="18">
      <c r="A86" s="724"/>
      <c r="B86" s="724"/>
      <c r="C86" s="724"/>
      <c r="D86" s="724" t="s">
        <v>1326</v>
      </c>
      <c r="E86" s="724"/>
      <c r="F86" s="723"/>
      <c r="G86" s="723"/>
      <c r="H86" s="723"/>
      <c r="I86" s="723"/>
      <c r="J86" s="723"/>
      <c r="K86" s="727"/>
    </row>
    <row r="87" spans="1:11" ht="18">
      <c r="A87" s="724"/>
      <c r="B87" s="724"/>
      <c r="C87" s="724"/>
      <c r="D87" s="724" t="s">
        <v>1327</v>
      </c>
      <c r="E87" s="724"/>
      <c r="F87" s="723"/>
      <c r="G87" s="723"/>
      <c r="H87" s="723"/>
      <c r="I87" s="723"/>
      <c r="J87" s="723"/>
      <c r="K87" s="727"/>
    </row>
    <row r="88" spans="1:11" ht="18">
      <c r="A88" s="724"/>
      <c r="B88" s="724"/>
      <c r="C88" s="724" t="s">
        <v>1328</v>
      </c>
      <c r="D88" s="724"/>
      <c r="E88" s="724"/>
      <c r="F88" s="723"/>
      <c r="G88" s="723"/>
      <c r="H88" s="723"/>
      <c r="I88" s="723"/>
      <c r="J88" s="723"/>
      <c r="K88" s="723"/>
    </row>
    <row r="89" spans="1:11" ht="18">
      <c r="A89" s="724"/>
      <c r="B89" s="724"/>
      <c r="C89" s="724"/>
      <c r="D89" s="724" t="s">
        <v>1329</v>
      </c>
      <c r="E89" s="724"/>
      <c r="F89" s="723"/>
      <c r="G89" s="723"/>
      <c r="H89" s="723"/>
      <c r="I89" s="723"/>
      <c r="J89" s="723"/>
      <c r="K89" s="727"/>
    </row>
    <row r="90" spans="1:11" ht="18">
      <c r="A90" s="724"/>
      <c r="B90" s="724"/>
      <c r="C90" s="750" t="s">
        <v>1330</v>
      </c>
      <c r="D90" s="724"/>
      <c r="E90" s="724"/>
      <c r="F90" s="723">
        <f t="shared" ref="F90:G98" si="6">H90+J90</f>
        <v>0</v>
      </c>
      <c r="G90" s="723">
        <f t="shared" si="6"/>
        <v>0</v>
      </c>
      <c r="H90" s="723">
        <v>0</v>
      </c>
      <c r="I90" s="723">
        <v>0</v>
      </c>
      <c r="J90" s="723"/>
      <c r="K90" s="727"/>
    </row>
    <row r="91" spans="1:11" ht="18">
      <c r="A91" s="724"/>
      <c r="B91" s="725" t="s">
        <v>1331</v>
      </c>
      <c r="C91" s="724"/>
      <c r="D91" s="724"/>
      <c r="E91" s="724"/>
      <c r="F91" s="723">
        <f t="shared" si="6"/>
        <v>11122868</v>
      </c>
      <c r="G91" s="723">
        <f t="shared" si="6"/>
        <v>11122868</v>
      </c>
      <c r="H91" s="723">
        <f>H92+H97+H101+H108+H114+H117</f>
        <v>378742</v>
      </c>
      <c r="I91" s="723">
        <f>I92+I97+I101+I108+I114+I117</f>
        <v>378742</v>
      </c>
      <c r="J91" s="723">
        <f>J92+J97+J101+J108+J114+J117</f>
        <v>10744126</v>
      </c>
      <c r="K91" s="723">
        <f>K92+K97+K101+K108+K114+K117</f>
        <v>10744126</v>
      </c>
    </row>
    <row r="92" spans="1:11" ht="18">
      <c r="A92" s="724"/>
      <c r="B92" s="724"/>
      <c r="C92" s="725" t="s">
        <v>1332</v>
      </c>
      <c r="D92" s="724"/>
      <c r="E92" s="724"/>
      <c r="F92" s="723">
        <f t="shared" si="6"/>
        <v>1866981</v>
      </c>
      <c r="G92" s="723">
        <f t="shared" si="6"/>
        <v>1866981</v>
      </c>
      <c r="H92" s="723">
        <f>SUM(H93:H96)</f>
        <v>300000</v>
      </c>
      <c r="I92" s="723">
        <f>SUM(I93:I96)</f>
        <v>300000</v>
      </c>
      <c r="J92" s="723">
        <f>SUM(J93:J96)</f>
        <v>1566981</v>
      </c>
      <c r="K92" s="723">
        <f>SUM(K93:K96)</f>
        <v>1566981</v>
      </c>
    </row>
    <row r="93" spans="1:11" ht="18">
      <c r="A93" s="724"/>
      <c r="B93" s="724"/>
      <c r="C93" s="725"/>
      <c r="D93" s="724" t="s">
        <v>1333</v>
      </c>
      <c r="E93" s="724"/>
      <c r="F93" s="723">
        <f t="shared" si="6"/>
        <v>300000</v>
      </c>
      <c r="G93" s="723">
        <f t="shared" si="6"/>
        <v>300000</v>
      </c>
      <c r="H93" s="723">
        <v>300000</v>
      </c>
      <c r="I93" s="723">
        <v>300000</v>
      </c>
      <c r="J93" s="723"/>
      <c r="K93" s="727"/>
    </row>
    <row r="94" spans="1:11" ht="18">
      <c r="A94" s="724"/>
      <c r="B94" s="724"/>
      <c r="C94" s="725"/>
      <c r="D94" s="724" t="s">
        <v>1334</v>
      </c>
      <c r="E94" s="724"/>
      <c r="F94" s="723">
        <f t="shared" si="6"/>
        <v>0</v>
      </c>
      <c r="G94" s="723">
        <f t="shared" si="6"/>
        <v>0</v>
      </c>
      <c r="H94" s="723">
        <v>0</v>
      </c>
      <c r="I94" s="723">
        <v>0</v>
      </c>
      <c r="J94" s="723"/>
      <c r="K94" s="727"/>
    </row>
    <row r="95" spans="1:11" ht="18">
      <c r="A95" s="724"/>
      <c r="B95" s="724"/>
      <c r="C95" s="725"/>
      <c r="D95" s="724" t="s">
        <v>1335</v>
      </c>
      <c r="E95" s="724"/>
      <c r="F95" s="723">
        <f t="shared" si="6"/>
        <v>1566981</v>
      </c>
      <c r="G95" s="723">
        <f t="shared" si="6"/>
        <v>1566981</v>
      </c>
      <c r="H95" s="723">
        <v>0</v>
      </c>
      <c r="I95" s="723">
        <v>0</v>
      </c>
      <c r="J95" s="723">
        <v>1566981</v>
      </c>
      <c r="K95" s="727">
        <v>1566981</v>
      </c>
    </row>
    <row r="96" spans="1:11" ht="18">
      <c r="A96" s="724"/>
      <c r="B96" s="724"/>
      <c r="C96" s="725"/>
      <c r="D96" s="724" t="s">
        <v>1336</v>
      </c>
      <c r="E96" s="724"/>
      <c r="F96" s="723">
        <f t="shared" si="6"/>
        <v>0</v>
      </c>
      <c r="G96" s="723">
        <f t="shared" si="6"/>
        <v>0</v>
      </c>
      <c r="H96" s="723"/>
      <c r="I96" s="723"/>
      <c r="J96" s="723"/>
      <c r="K96" s="727"/>
    </row>
    <row r="97" spans="1:11" ht="18">
      <c r="A97" s="724"/>
      <c r="B97" s="724"/>
      <c r="C97" s="725" t="s">
        <v>1337</v>
      </c>
      <c r="D97" s="724"/>
      <c r="E97" s="724"/>
      <c r="F97" s="723">
        <f t="shared" si="6"/>
        <v>0</v>
      </c>
      <c r="G97" s="723">
        <f t="shared" si="6"/>
        <v>0</v>
      </c>
      <c r="H97" s="723">
        <f>SUM(H98:H100)</f>
        <v>0</v>
      </c>
      <c r="I97" s="723">
        <f>SUM(I98:I100)</f>
        <v>0</v>
      </c>
      <c r="J97" s="723">
        <f>SUM(J98:J100)</f>
        <v>0</v>
      </c>
      <c r="K97" s="723">
        <f>SUM(K98:K100)</f>
        <v>0</v>
      </c>
    </row>
    <row r="98" spans="1:11" ht="18">
      <c r="A98" s="724"/>
      <c r="B98" s="724"/>
      <c r="C98" s="725"/>
      <c r="D98" s="724" t="s">
        <v>1301</v>
      </c>
      <c r="E98" s="724"/>
      <c r="F98" s="723">
        <f t="shared" si="6"/>
        <v>0</v>
      </c>
      <c r="G98" s="723">
        <f t="shared" si="6"/>
        <v>0</v>
      </c>
      <c r="H98" s="723"/>
      <c r="I98" s="723"/>
      <c r="J98" s="723"/>
      <c r="K98" s="727"/>
    </row>
    <row r="99" spans="1:11" ht="18">
      <c r="A99" s="724"/>
      <c r="B99" s="724"/>
      <c r="C99" s="725"/>
      <c r="D99" s="724" t="s">
        <v>1302</v>
      </c>
      <c r="E99" s="724"/>
      <c r="F99" s="723"/>
      <c r="G99" s="723"/>
      <c r="H99" s="723"/>
      <c r="I99" s="723"/>
      <c r="J99" s="723"/>
      <c r="K99" s="727"/>
    </row>
    <row r="100" spans="1:11" ht="18">
      <c r="A100" s="724"/>
      <c r="B100" s="724"/>
      <c r="C100" s="725"/>
      <c r="D100" s="724" t="s">
        <v>1303</v>
      </c>
      <c r="E100" s="724"/>
      <c r="F100" s="723">
        <f t="shared" ref="F100:G102" si="7">H100+J100</f>
        <v>0</v>
      </c>
      <c r="G100" s="723">
        <f t="shared" si="7"/>
        <v>0</v>
      </c>
      <c r="H100" s="723">
        <v>0</v>
      </c>
      <c r="I100" s="723">
        <v>0</v>
      </c>
      <c r="J100" s="723"/>
      <c r="K100" s="727"/>
    </row>
    <row r="101" spans="1:11" ht="18">
      <c r="A101" s="724"/>
      <c r="B101" s="724"/>
      <c r="C101" s="725" t="s">
        <v>1304</v>
      </c>
      <c r="D101" s="724"/>
      <c r="E101" s="724"/>
      <c r="F101" s="723">
        <f t="shared" si="7"/>
        <v>9255887</v>
      </c>
      <c r="G101" s="723">
        <f t="shared" si="7"/>
        <v>9255887</v>
      </c>
      <c r="H101" s="723">
        <f>SUM(H102:H105)</f>
        <v>78742</v>
      </c>
      <c r="I101" s="723">
        <f>SUM(I102:I105)</f>
        <v>78742</v>
      </c>
      <c r="J101" s="723">
        <f>SUM(J102:J105)</f>
        <v>9177145</v>
      </c>
      <c r="K101" s="723">
        <f>SUM(K102:K105)</f>
        <v>9177145</v>
      </c>
    </row>
    <row r="102" spans="1:11" ht="18">
      <c r="A102" s="724"/>
      <c r="B102" s="724"/>
      <c r="C102" s="725"/>
      <c r="D102" s="724" t="s">
        <v>1305</v>
      </c>
      <c r="E102" s="724"/>
      <c r="F102" s="723">
        <f t="shared" si="7"/>
        <v>0</v>
      </c>
      <c r="G102" s="723">
        <f t="shared" si="7"/>
        <v>0</v>
      </c>
      <c r="H102" s="723">
        <v>0</v>
      </c>
      <c r="I102" s="723">
        <v>0</v>
      </c>
      <c r="J102" s="723">
        <v>0</v>
      </c>
      <c r="K102" s="727">
        <v>0</v>
      </c>
    </row>
    <row r="103" spans="1:11" ht="18">
      <c r="A103" s="724"/>
      <c r="B103" s="724"/>
      <c r="C103" s="725"/>
      <c r="D103" s="724" t="s">
        <v>1306</v>
      </c>
      <c r="E103" s="724"/>
      <c r="F103" s="723"/>
      <c r="G103" s="723"/>
      <c r="H103" s="723"/>
      <c r="I103" s="723"/>
      <c r="J103" s="723"/>
      <c r="K103" s="727"/>
    </row>
    <row r="104" spans="1:11" ht="18">
      <c r="A104" s="724"/>
      <c r="B104" s="724"/>
      <c r="C104" s="725"/>
      <c r="D104" s="724" t="s">
        <v>1307</v>
      </c>
      <c r="E104" s="724"/>
      <c r="F104" s="723">
        <f>H104+J104</f>
        <v>0</v>
      </c>
      <c r="G104" s="723">
        <f>I104+K104</f>
        <v>0</v>
      </c>
      <c r="H104" s="723"/>
      <c r="I104" s="723"/>
      <c r="J104" s="723"/>
      <c r="K104" s="727"/>
    </row>
    <row r="105" spans="1:11" ht="18">
      <c r="A105" s="724"/>
      <c r="B105" s="724"/>
      <c r="C105" s="725"/>
      <c r="D105" s="724" t="s">
        <v>1308</v>
      </c>
      <c r="E105" s="724"/>
      <c r="F105" s="723">
        <f>H105+J105</f>
        <v>9255887</v>
      </c>
      <c r="G105" s="723">
        <f>I105+K105</f>
        <v>9255887</v>
      </c>
      <c r="H105" s="723">
        <v>78742</v>
      </c>
      <c r="I105" s="723">
        <v>78742</v>
      </c>
      <c r="J105" s="723">
        <v>9177145</v>
      </c>
      <c r="K105" s="727">
        <v>9177145</v>
      </c>
    </row>
    <row r="106" spans="1:11" ht="19.5">
      <c r="A106" s="710" t="s">
        <v>1287</v>
      </c>
      <c r="B106" s="711"/>
      <c r="C106" s="711"/>
      <c r="D106" s="711"/>
      <c r="E106" s="712"/>
      <c r="F106" s="743" t="s">
        <v>1318</v>
      </c>
      <c r="G106" s="744"/>
      <c r="H106" s="745" t="s">
        <v>1289</v>
      </c>
      <c r="I106" s="746" t="s">
        <v>1290</v>
      </c>
      <c r="J106" s="745" t="s">
        <v>1319</v>
      </c>
      <c r="K106" s="747" t="s">
        <v>1320</v>
      </c>
    </row>
    <row r="107" spans="1:11" ht="19.5">
      <c r="A107" s="718"/>
      <c r="B107" s="718"/>
      <c r="C107" s="718"/>
      <c r="D107" s="718"/>
      <c r="E107" s="719"/>
      <c r="F107" s="748" t="s">
        <v>1293</v>
      </c>
      <c r="G107" s="748" t="s">
        <v>1321</v>
      </c>
      <c r="H107" s="748" t="s">
        <v>1293</v>
      </c>
      <c r="I107" s="748" t="s">
        <v>1321</v>
      </c>
      <c r="J107" s="748" t="s">
        <v>1293</v>
      </c>
      <c r="K107" s="749" t="s">
        <v>1321</v>
      </c>
    </row>
    <row r="108" spans="1:11" ht="18">
      <c r="A108" s="724"/>
      <c r="B108" s="724"/>
      <c r="C108" s="725" t="s">
        <v>1309</v>
      </c>
      <c r="D108" s="724"/>
      <c r="E108" s="724"/>
      <c r="F108" s="723">
        <f t="shared" ref="F108:G111" si="8">H108+J108</f>
        <v>0</v>
      </c>
      <c r="G108" s="723">
        <f t="shared" si="8"/>
        <v>0</v>
      </c>
      <c r="H108" s="723">
        <f>SUM(H109:H113)</f>
        <v>0</v>
      </c>
      <c r="I108" s="723">
        <f>SUM(I109:I113)</f>
        <v>0</v>
      </c>
      <c r="J108" s="723">
        <f>SUM(J109:J113)</f>
        <v>0</v>
      </c>
      <c r="K108" s="723">
        <f>SUM(K109:K113)</f>
        <v>0</v>
      </c>
    </row>
    <row r="109" spans="1:11" ht="18">
      <c r="A109" s="724"/>
      <c r="B109" s="724"/>
      <c r="C109" s="725"/>
      <c r="D109" s="724" t="s">
        <v>1310</v>
      </c>
      <c r="E109" s="724"/>
      <c r="F109" s="723">
        <f t="shared" si="8"/>
        <v>0</v>
      </c>
      <c r="G109" s="723">
        <f t="shared" si="8"/>
        <v>0</v>
      </c>
      <c r="H109" s="723"/>
      <c r="I109" s="723"/>
      <c r="J109" s="723"/>
      <c r="K109" s="727"/>
    </row>
    <row r="110" spans="1:11" ht="18">
      <c r="A110" s="724"/>
      <c r="B110" s="724"/>
      <c r="C110" s="725"/>
      <c r="D110" s="724" t="s">
        <v>1311</v>
      </c>
      <c r="E110" s="724"/>
      <c r="F110" s="723">
        <f t="shared" si="8"/>
        <v>0</v>
      </c>
      <c r="G110" s="723">
        <f t="shared" si="8"/>
        <v>0</v>
      </c>
      <c r="H110" s="723"/>
      <c r="I110" s="723"/>
      <c r="J110" s="723"/>
      <c r="K110" s="727"/>
    </row>
    <row r="111" spans="1:11" ht="18">
      <c r="A111" s="724"/>
      <c r="B111" s="724"/>
      <c r="C111" s="725"/>
      <c r="D111" s="724" t="s">
        <v>1312</v>
      </c>
      <c r="E111" s="724"/>
      <c r="F111" s="723">
        <f t="shared" si="8"/>
        <v>0</v>
      </c>
      <c r="G111" s="723">
        <f t="shared" si="8"/>
        <v>0</v>
      </c>
      <c r="H111" s="723"/>
      <c r="I111" s="723"/>
      <c r="J111" s="723"/>
      <c r="K111" s="727"/>
    </row>
    <row r="112" spans="1:11" ht="18">
      <c r="A112" s="724"/>
      <c r="B112" s="724"/>
      <c r="C112" s="725"/>
      <c r="D112" s="724" t="s">
        <v>1313</v>
      </c>
      <c r="E112" s="724"/>
      <c r="F112" s="723"/>
      <c r="G112" s="723"/>
      <c r="H112" s="723"/>
      <c r="I112" s="723"/>
      <c r="J112" s="723"/>
      <c r="K112" s="727"/>
    </row>
    <row r="113" spans="1:11" ht="18">
      <c r="A113" s="724"/>
      <c r="B113" s="724"/>
      <c r="C113" s="725"/>
      <c r="D113" s="724" t="s">
        <v>1314</v>
      </c>
      <c r="E113" s="724"/>
      <c r="F113" s="723"/>
      <c r="G113" s="723"/>
      <c r="H113" s="723"/>
      <c r="I113" s="723"/>
      <c r="J113" s="723"/>
      <c r="K113" s="727"/>
    </row>
    <row r="114" spans="1:11" ht="18">
      <c r="A114" s="724"/>
      <c r="B114" s="724"/>
      <c r="C114" s="724" t="s">
        <v>1315</v>
      </c>
      <c r="D114" s="724"/>
      <c r="E114" s="724"/>
      <c r="F114" s="723">
        <f t="shared" ref="F114:G118" si="9">H114+J114</f>
        <v>0</v>
      </c>
      <c r="G114" s="723">
        <f t="shared" si="9"/>
        <v>0</v>
      </c>
      <c r="H114" s="723">
        <f>SUM(H115:H116)</f>
        <v>0</v>
      </c>
      <c r="I114" s="723">
        <f>SUM(I115:I116)</f>
        <v>0</v>
      </c>
      <c r="J114" s="723">
        <f>SUM(J115:J116)</f>
        <v>0</v>
      </c>
      <c r="K114" s="723">
        <f>SUM(K115:K116)</f>
        <v>0</v>
      </c>
    </row>
    <row r="115" spans="1:11" ht="18">
      <c r="A115" s="724"/>
      <c r="B115" s="724"/>
      <c r="C115" s="724"/>
      <c r="D115" s="724" t="s">
        <v>1316</v>
      </c>
      <c r="E115" s="724"/>
      <c r="F115" s="723">
        <f t="shared" si="9"/>
        <v>0</v>
      </c>
      <c r="G115" s="723">
        <f t="shared" si="9"/>
        <v>0</v>
      </c>
      <c r="H115" s="723"/>
      <c r="I115" s="723"/>
      <c r="J115" s="723"/>
      <c r="K115" s="727"/>
    </row>
    <row r="116" spans="1:11" ht="18">
      <c r="A116" s="724"/>
      <c r="B116" s="724"/>
      <c r="C116" s="724"/>
      <c r="D116" s="724" t="s">
        <v>1317</v>
      </c>
      <c r="E116" s="724"/>
      <c r="F116" s="723">
        <f t="shared" si="9"/>
        <v>0</v>
      </c>
      <c r="G116" s="723">
        <f t="shared" si="9"/>
        <v>0</v>
      </c>
      <c r="H116" s="723">
        <v>0</v>
      </c>
      <c r="I116" s="723">
        <v>0</v>
      </c>
      <c r="J116" s="723"/>
      <c r="K116" s="727"/>
    </row>
    <row r="117" spans="1:11" ht="18">
      <c r="A117" s="724"/>
      <c r="B117" s="724"/>
      <c r="C117" s="724" t="s">
        <v>1338</v>
      </c>
      <c r="D117" s="724"/>
      <c r="E117" s="724"/>
      <c r="F117" s="723">
        <f t="shared" si="9"/>
        <v>0</v>
      </c>
      <c r="G117" s="723">
        <f t="shared" si="9"/>
        <v>0</v>
      </c>
      <c r="H117" s="723">
        <v>0</v>
      </c>
      <c r="I117" s="723">
        <v>0</v>
      </c>
      <c r="J117" s="723"/>
      <c r="K117" s="727"/>
    </row>
    <row r="118" spans="1:11" ht="18">
      <c r="A118" s="724"/>
      <c r="B118" s="729" t="s">
        <v>1339</v>
      </c>
      <c r="C118" s="724"/>
      <c r="D118" s="724"/>
      <c r="E118" s="724"/>
      <c r="F118" s="723">
        <f t="shared" si="9"/>
        <v>32797955</v>
      </c>
      <c r="G118" s="723">
        <f t="shared" si="9"/>
        <v>32797955</v>
      </c>
      <c r="H118" s="723">
        <f>H56+H91</f>
        <v>22053829</v>
      </c>
      <c r="I118" s="723">
        <f>I56+I91</f>
        <v>22053829</v>
      </c>
      <c r="J118" s="723">
        <f>J56+J91</f>
        <v>10744126</v>
      </c>
      <c r="K118" s="723">
        <f>K56+K91</f>
        <v>10744126</v>
      </c>
    </row>
    <row r="119" spans="1:11" ht="18">
      <c r="A119" s="724"/>
      <c r="B119" s="724" t="s">
        <v>1340</v>
      </c>
      <c r="C119" s="724"/>
      <c r="D119" s="724"/>
      <c r="E119" s="724"/>
      <c r="F119" s="723"/>
      <c r="G119" s="723"/>
      <c r="H119" s="730"/>
      <c r="I119" s="731"/>
      <c r="J119" s="731"/>
      <c r="K119" s="732"/>
    </row>
    <row r="120" spans="1:11" ht="18">
      <c r="A120" s="724"/>
      <c r="B120" s="724" t="s">
        <v>1341</v>
      </c>
      <c r="C120" s="724"/>
      <c r="D120" s="724"/>
      <c r="E120" s="724"/>
      <c r="F120" s="723">
        <f>H120+J120</f>
        <v>0</v>
      </c>
      <c r="G120" s="723">
        <f>I120+K120</f>
        <v>0</v>
      </c>
      <c r="H120" s="733">
        <v>0</v>
      </c>
      <c r="I120" s="734">
        <v>0</v>
      </c>
      <c r="J120" s="734"/>
      <c r="K120" s="735"/>
    </row>
    <row r="121" spans="1:11" ht="18">
      <c r="A121" s="724"/>
      <c r="B121" s="724" t="s">
        <v>1342</v>
      </c>
      <c r="C121" s="724"/>
      <c r="D121" s="724"/>
      <c r="E121" s="724"/>
      <c r="F121" s="723"/>
      <c r="G121" s="723"/>
      <c r="H121" s="733"/>
      <c r="I121" s="734"/>
      <c r="J121" s="734"/>
      <c r="K121" s="735"/>
    </row>
    <row r="122" spans="1:11" ht="18">
      <c r="A122" s="724"/>
      <c r="B122" s="724" t="s">
        <v>1343</v>
      </c>
      <c r="C122" s="724"/>
      <c r="D122" s="724"/>
      <c r="E122" s="724"/>
      <c r="F122" s="723">
        <f>H122+J122</f>
        <v>0</v>
      </c>
      <c r="G122" s="723">
        <f>I122+K122</f>
        <v>0</v>
      </c>
      <c r="H122" s="733">
        <v>0</v>
      </c>
      <c r="I122" s="734">
        <v>0</v>
      </c>
      <c r="J122" s="734"/>
      <c r="K122" s="735"/>
    </row>
    <row r="123" spans="1:11" ht="18">
      <c r="A123" s="751"/>
      <c r="B123" s="724" t="s">
        <v>1338</v>
      </c>
      <c r="C123" s="751"/>
      <c r="D123" s="751"/>
      <c r="E123" s="751"/>
      <c r="F123" s="723"/>
      <c r="G123" s="723"/>
      <c r="H123" s="733"/>
      <c r="I123" s="734"/>
      <c r="J123" s="734"/>
      <c r="K123" s="735"/>
    </row>
    <row r="124" spans="1:11" ht="18">
      <c r="A124" s="724"/>
      <c r="B124" s="724" t="s">
        <v>1344</v>
      </c>
      <c r="C124" s="724"/>
      <c r="D124" s="724"/>
      <c r="E124" s="724"/>
      <c r="F124" s="723"/>
      <c r="G124" s="723"/>
      <c r="H124" s="733"/>
      <c r="I124" s="734"/>
      <c r="J124" s="734"/>
      <c r="K124" s="735"/>
    </row>
    <row r="125" spans="1:11" ht="18">
      <c r="A125" s="724" t="s">
        <v>1345</v>
      </c>
      <c r="B125" s="724"/>
      <c r="C125" s="724"/>
      <c r="D125" s="724"/>
      <c r="E125" s="724"/>
      <c r="F125" s="723"/>
      <c r="G125" s="723"/>
      <c r="H125" s="733"/>
      <c r="I125" s="734"/>
      <c r="J125" s="734"/>
      <c r="K125" s="735"/>
    </row>
    <row r="126" spans="1:11" ht="18">
      <c r="A126" s="724"/>
      <c r="B126" s="724" t="s">
        <v>1346</v>
      </c>
      <c r="C126" s="724"/>
      <c r="D126" s="724"/>
      <c r="E126" s="724"/>
      <c r="F126" s="723"/>
      <c r="G126" s="723"/>
      <c r="H126" s="733"/>
      <c r="I126" s="734"/>
      <c r="J126" s="734"/>
      <c r="K126" s="735"/>
    </row>
    <row r="127" spans="1:11" ht="18">
      <c r="A127" s="729" t="s">
        <v>1347</v>
      </c>
      <c r="B127" s="724"/>
      <c r="C127" s="724"/>
      <c r="D127" s="724"/>
      <c r="E127" s="752"/>
      <c r="F127" s="723">
        <f>F118+F119+F120+F121+F122+F123+F124+F125</f>
        <v>32797955</v>
      </c>
      <c r="G127" s="723">
        <f>G118+G119+G120+G121+G122+G123+G124+G125</f>
        <v>32797955</v>
      </c>
      <c r="H127" s="733"/>
      <c r="I127" s="734"/>
      <c r="J127" s="734"/>
      <c r="K127" s="735"/>
    </row>
    <row r="128" spans="1:11" ht="18">
      <c r="A128" s="724" t="s">
        <v>1348</v>
      </c>
      <c r="B128" s="724"/>
      <c r="C128" s="724"/>
      <c r="D128" s="724"/>
      <c r="E128" s="753"/>
      <c r="F128" s="723">
        <f>F53-F127</f>
        <v>155770765</v>
      </c>
      <c r="G128" s="723"/>
      <c r="H128" s="733"/>
      <c r="I128" s="734"/>
      <c r="J128" s="734"/>
      <c r="K128" s="735"/>
    </row>
    <row r="129" spans="1:11" ht="18">
      <c r="A129" s="724" t="s">
        <v>1349</v>
      </c>
      <c r="B129" s="724"/>
      <c r="C129" s="724"/>
      <c r="D129" s="724"/>
      <c r="E129" s="724"/>
      <c r="F129" s="723">
        <f>F127+F128</f>
        <v>188568720</v>
      </c>
      <c r="G129" s="723"/>
      <c r="H129" s="733"/>
      <c r="I129" s="734"/>
      <c r="J129" s="734"/>
      <c r="K129" s="735"/>
    </row>
    <row r="130" spans="1:11" ht="18">
      <c r="A130" s="724" t="s">
        <v>1350</v>
      </c>
      <c r="B130" s="724"/>
      <c r="C130" s="724"/>
      <c r="D130" s="724"/>
      <c r="E130" s="724"/>
      <c r="F130" s="739">
        <v>3174694</v>
      </c>
      <c r="G130" s="723"/>
      <c r="H130" s="754"/>
      <c r="I130" s="734"/>
      <c r="J130" s="734"/>
      <c r="K130" s="735"/>
    </row>
    <row r="131" spans="1:11" ht="18">
      <c r="A131" s="729" t="s">
        <v>1351</v>
      </c>
      <c r="B131" s="724"/>
      <c r="C131" s="724"/>
      <c r="D131" s="724"/>
      <c r="E131" s="724"/>
      <c r="F131" s="739">
        <f>F128+F130</f>
        <v>158945459</v>
      </c>
      <c r="G131" s="723"/>
      <c r="H131" s="755"/>
      <c r="I131" s="741"/>
      <c r="J131" s="741"/>
      <c r="K131" s="742"/>
    </row>
    <row r="132" spans="1:11" ht="18">
      <c r="A132" s="756" t="s">
        <v>1352</v>
      </c>
      <c r="B132" s="726"/>
      <c r="C132" s="726"/>
      <c r="D132" s="726"/>
      <c r="E132" s="726" t="s">
        <v>1353</v>
      </c>
      <c r="F132" s="757" t="s">
        <v>1354</v>
      </c>
      <c r="G132" s="758"/>
      <c r="H132" s="759" t="s">
        <v>1355</v>
      </c>
      <c r="I132" s="759"/>
      <c r="J132" s="760" t="s">
        <v>1356</v>
      </c>
      <c r="K132" s="760"/>
    </row>
    <row r="133" spans="1:11" ht="18">
      <c r="A133" s="726"/>
      <c r="B133" s="726"/>
      <c r="C133" s="726"/>
      <c r="D133" s="726"/>
      <c r="E133" s="726"/>
      <c r="F133" s="761" t="s">
        <v>1357</v>
      </c>
      <c r="G133" s="762"/>
      <c r="H133" s="759"/>
      <c r="I133" s="759"/>
      <c r="J133" s="759"/>
      <c r="K133" s="759"/>
    </row>
    <row r="134" spans="1:11" ht="18">
      <c r="A134" s="726" t="s">
        <v>1358</v>
      </c>
      <c r="B134" s="763"/>
      <c r="C134" s="763"/>
      <c r="D134" s="763"/>
      <c r="E134" s="763"/>
      <c r="F134" s="764"/>
      <c r="G134" s="764"/>
      <c r="H134" s="764"/>
      <c r="I134" s="764"/>
      <c r="J134" s="764"/>
      <c r="K134" s="764"/>
    </row>
    <row r="135" spans="1:11" ht="18">
      <c r="A135" s="726" t="s">
        <v>1359</v>
      </c>
      <c r="B135" s="763"/>
      <c r="C135" s="763"/>
      <c r="D135" s="763"/>
      <c r="E135" s="763"/>
      <c r="F135" s="764"/>
      <c r="G135" s="764"/>
      <c r="H135" s="764"/>
      <c r="I135" s="764"/>
      <c r="J135" s="764"/>
      <c r="K135" s="764"/>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2" type="noConversion"/>
  <hyperlinks>
    <hyperlink ref="L1" location="預告統計資料發布時間表!A1" display="回發布時間表"/>
    <hyperlink ref="L2" location="預告統計資料發布時間表!A1" display="回發布時間表"/>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workbookViewId="0"/>
  </sheetViews>
  <sheetFormatPr defaultRowHeight="17"/>
  <cols>
    <col min="6" max="6" width="12.26953125" bestFit="1" customWidth="1"/>
    <col min="7" max="7" width="13.26953125" customWidth="1"/>
    <col min="8" max="8" width="11.1796875" bestFit="1" customWidth="1"/>
    <col min="9" max="9" width="14.54296875" bestFit="1" customWidth="1"/>
    <col min="10" max="10" width="11.7265625" bestFit="1" customWidth="1"/>
    <col min="11" max="11" width="20" bestFit="1" customWidth="1"/>
  </cols>
  <sheetData>
    <row r="1" spans="1:24">
      <c r="A1" s="144"/>
      <c r="B1" s="144"/>
      <c r="C1" s="144"/>
      <c r="D1" s="144"/>
      <c r="E1" s="144"/>
      <c r="F1" s="144"/>
      <c r="G1" s="144"/>
      <c r="H1" s="144"/>
      <c r="I1" s="144"/>
      <c r="J1" s="144" t="s">
        <v>1369</v>
      </c>
      <c r="K1" s="144"/>
      <c r="L1" s="144"/>
      <c r="M1" s="144"/>
      <c r="N1" s="144"/>
      <c r="O1" s="144"/>
      <c r="P1" s="144"/>
      <c r="Q1" s="144"/>
      <c r="R1" s="144"/>
      <c r="S1" s="144"/>
      <c r="T1" s="144"/>
      <c r="U1" s="144" t="s">
        <v>1387</v>
      </c>
      <c r="V1" s="144"/>
      <c r="W1" s="144"/>
      <c r="X1" s="260" t="s">
        <v>1388</v>
      </c>
    </row>
    <row r="2" spans="1:24">
      <c r="A2" s="144"/>
      <c r="B2" s="144"/>
      <c r="C2" s="144"/>
      <c r="D2" s="144"/>
      <c r="E2" s="144"/>
      <c r="F2" s="144"/>
      <c r="G2" s="144"/>
      <c r="H2" s="144"/>
      <c r="I2" s="144"/>
      <c r="J2" s="144"/>
      <c r="K2" s="144" t="s">
        <v>1400</v>
      </c>
      <c r="L2" s="144"/>
      <c r="M2" s="144"/>
      <c r="N2" s="144"/>
      <c r="O2" s="144"/>
      <c r="P2" s="144"/>
      <c r="Q2" s="144"/>
      <c r="R2" s="144"/>
      <c r="S2" s="144"/>
      <c r="T2" s="144"/>
      <c r="U2" s="144" t="s">
        <v>1389</v>
      </c>
      <c r="V2" s="144" t="s">
        <v>1390</v>
      </c>
      <c r="W2" s="144"/>
      <c r="X2" s="144"/>
    </row>
    <row r="3" spans="1:24" ht="30.5" customHeight="1">
      <c r="A3" s="765" t="s">
        <v>1081</v>
      </c>
      <c r="B3" s="766"/>
      <c r="C3" s="767"/>
      <c r="D3" s="768" t="s">
        <v>1370</v>
      </c>
      <c r="E3" s="769"/>
      <c r="F3" s="769"/>
      <c r="G3" s="769"/>
      <c r="H3" s="769"/>
      <c r="I3" s="769"/>
      <c r="J3" s="769"/>
      <c r="K3" s="769"/>
      <c r="L3" s="770"/>
      <c r="M3" s="771" t="s">
        <v>1371</v>
      </c>
      <c r="N3" s="766"/>
      <c r="O3" s="767"/>
      <c r="P3" s="771" t="s">
        <v>1391</v>
      </c>
      <c r="Q3" s="766"/>
      <c r="R3" s="766"/>
      <c r="S3" s="766"/>
      <c r="T3" s="766"/>
      <c r="U3" s="767"/>
      <c r="V3" s="772" t="s">
        <v>1372</v>
      </c>
      <c r="W3" s="773" t="s">
        <v>1373</v>
      </c>
      <c r="X3" s="144"/>
    </row>
    <row r="4" spans="1:24" ht="26.5">
      <c r="A4" s="774"/>
      <c r="B4" s="774"/>
      <c r="C4" s="775"/>
      <c r="D4" s="776" t="s">
        <v>1374</v>
      </c>
      <c r="E4" s="777"/>
      <c r="F4" s="777"/>
      <c r="G4" s="776" t="s">
        <v>1375</v>
      </c>
      <c r="H4" s="777"/>
      <c r="I4" s="777"/>
      <c r="J4" s="768" t="s">
        <v>1376</v>
      </c>
      <c r="K4" s="769"/>
      <c r="L4" s="770"/>
      <c r="M4" s="778"/>
      <c r="N4" s="779"/>
      <c r="O4" s="780"/>
      <c r="P4" s="778"/>
      <c r="Q4" s="779"/>
      <c r="R4" s="779"/>
      <c r="S4" s="779"/>
      <c r="T4" s="779"/>
      <c r="U4" s="780"/>
      <c r="V4" s="781"/>
      <c r="W4" s="782"/>
      <c r="X4" s="144"/>
    </row>
    <row r="5" spans="1:24" ht="53" thickBot="1">
      <c r="A5" s="779"/>
      <c r="B5" s="779"/>
      <c r="C5" s="780"/>
      <c r="D5" s="783" t="s">
        <v>1377</v>
      </c>
      <c r="E5" s="783" t="s">
        <v>1378</v>
      </c>
      <c r="F5" s="783" t="s">
        <v>1379</v>
      </c>
      <c r="G5" s="783" t="s">
        <v>1377</v>
      </c>
      <c r="H5" s="783" t="s">
        <v>1378</v>
      </c>
      <c r="I5" s="783" t="s">
        <v>1379</v>
      </c>
      <c r="J5" s="783" t="s">
        <v>1377</v>
      </c>
      <c r="K5" s="783" t="s">
        <v>1378</v>
      </c>
      <c r="L5" s="783" t="s">
        <v>1379</v>
      </c>
      <c r="M5" s="783" t="s">
        <v>1377</v>
      </c>
      <c r="N5" s="783" t="s">
        <v>1378</v>
      </c>
      <c r="O5" s="783" t="s">
        <v>1379</v>
      </c>
      <c r="P5" s="783" t="s">
        <v>1377</v>
      </c>
      <c r="Q5" s="783" t="s">
        <v>1380</v>
      </c>
      <c r="R5" s="783" t="s">
        <v>1381</v>
      </c>
      <c r="S5" s="783" t="s">
        <v>1382</v>
      </c>
      <c r="T5" s="783" t="s">
        <v>1383</v>
      </c>
      <c r="U5" s="783" t="s">
        <v>1384</v>
      </c>
      <c r="V5" s="784"/>
      <c r="W5" s="785"/>
      <c r="X5" s="144"/>
    </row>
    <row r="6" spans="1:24">
      <c r="A6" s="786" t="s">
        <v>1392</v>
      </c>
      <c r="B6" s="787" t="s">
        <v>1393</v>
      </c>
      <c r="C6" s="788"/>
      <c r="D6" s="788">
        <v>262</v>
      </c>
      <c r="E6" s="788">
        <v>118</v>
      </c>
      <c r="F6" s="788">
        <v>144</v>
      </c>
      <c r="G6" s="788">
        <v>18</v>
      </c>
      <c r="H6" s="788">
        <v>13</v>
      </c>
      <c r="I6" s="788">
        <v>5</v>
      </c>
      <c r="J6" s="788">
        <v>244</v>
      </c>
      <c r="K6" s="789">
        <v>105</v>
      </c>
      <c r="L6" s="790">
        <v>139</v>
      </c>
      <c r="M6" s="790">
        <v>69</v>
      </c>
      <c r="N6" s="791">
        <v>35</v>
      </c>
      <c r="O6" s="789">
        <v>34</v>
      </c>
      <c r="P6" s="792">
        <v>801</v>
      </c>
      <c r="Q6" s="793">
        <v>393</v>
      </c>
      <c r="R6" s="793">
        <v>408</v>
      </c>
      <c r="S6" s="794" t="s">
        <v>1363</v>
      </c>
      <c r="T6" s="810" t="s">
        <v>997</v>
      </c>
      <c r="U6" s="811" t="s">
        <v>1397</v>
      </c>
      <c r="V6" s="812" t="s">
        <v>1398</v>
      </c>
      <c r="W6" s="144"/>
      <c r="X6" s="144"/>
    </row>
    <row r="7" spans="1:24">
      <c r="A7" s="795"/>
      <c r="B7" s="796" t="s">
        <v>1385</v>
      </c>
      <c r="C7" s="788"/>
      <c r="D7" s="788">
        <v>29</v>
      </c>
      <c r="E7" s="788">
        <v>16</v>
      </c>
      <c r="F7" s="788">
        <v>13</v>
      </c>
      <c r="G7" s="788">
        <v>3</v>
      </c>
      <c r="H7" s="788">
        <v>3</v>
      </c>
      <c r="I7" s="788">
        <v>0</v>
      </c>
      <c r="J7" s="788">
        <v>26</v>
      </c>
      <c r="K7" s="789">
        <v>13</v>
      </c>
      <c r="L7" s="790">
        <v>13</v>
      </c>
      <c r="M7" s="790">
        <v>6</v>
      </c>
      <c r="N7" s="791">
        <v>4</v>
      </c>
      <c r="O7" s="789">
        <v>2</v>
      </c>
      <c r="P7" s="797"/>
      <c r="Q7" s="798"/>
      <c r="R7" s="798"/>
      <c r="S7" s="799"/>
      <c r="T7" s="813"/>
      <c r="U7" s="814"/>
      <c r="V7" s="815"/>
      <c r="W7" s="144"/>
      <c r="X7" s="144"/>
    </row>
    <row r="8" spans="1:24">
      <c r="A8" s="795"/>
      <c r="B8" s="800" t="s">
        <v>1386</v>
      </c>
      <c r="C8" s="801"/>
      <c r="D8" s="801">
        <v>69</v>
      </c>
      <c r="E8" s="801">
        <v>28</v>
      </c>
      <c r="F8" s="801">
        <v>41</v>
      </c>
      <c r="G8" s="801">
        <v>4</v>
      </c>
      <c r="H8" s="802">
        <v>3</v>
      </c>
      <c r="I8" s="801">
        <v>1</v>
      </c>
      <c r="J8" s="801">
        <v>65</v>
      </c>
      <c r="K8" s="803">
        <v>25</v>
      </c>
      <c r="L8" s="804">
        <v>40</v>
      </c>
      <c r="M8" s="804">
        <v>26</v>
      </c>
      <c r="N8" s="805">
        <v>12</v>
      </c>
      <c r="O8" s="803">
        <v>14</v>
      </c>
      <c r="P8" s="797"/>
      <c r="Q8" s="798"/>
      <c r="R8" s="798"/>
      <c r="S8" s="799"/>
      <c r="T8" s="813"/>
      <c r="U8" s="814"/>
      <c r="V8" s="815"/>
      <c r="W8" s="144"/>
      <c r="X8" s="144"/>
    </row>
    <row r="9" spans="1:24">
      <c r="A9" s="795"/>
      <c r="B9" s="800" t="s">
        <v>1394</v>
      </c>
      <c r="C9" s="801"/>
      <c r="D9" s="801">
        <v>64</v>
      </c>
      <c r="E9" s="801">
        <v>24</v>
      </c>
      <c r="F9" s="801">
        <v>40</v>
      </c>
      <c r="G9" s="801">
        <v>6</v>
      </c>
      <c r="H9" s="801">
        <v>4</v>
      </c>
      <c r="I9" s="801">
        <v>2</v>
      </c>
      <c r="J9" s="801">
        <v>58</v>
      </c>
      <c r="K9" s="803">
        <v>20</v>
      </c>
      <c r="L9" s="804">
        <v>38</v>
      </c>
      <c r="M9" s="804">
        <v>17</v>
      </c>
      <c r="N9" s="805">
        <v>8</v>
      </c>
      <c r="O9" s="803">
        <v>9</v>
      </c>
      <c r="P9" s="797"/>
      <c r="Q9" s="798"/>
      <c r="R9" s="798"/>
      <c r="S9" s="799"/>
      <c r="T9" s="813"/>
      <c r="U9" s="814"/>
      <c r="V9" s="815"/>
      <c r="W9" s="144"/>
      <c r="X9" s="144"/>
    </row>
    <row r="10" spans="1:24">
      <c r="A10" s="795"/>
      <c r="B10" s="800" t="s">
        <v>1395</v>
      </c>
      <c r="C10" s="801"/>
      <c r="D10" s="801">
        <v>58</v>
      </c>
      <c r="E10" s="801">
        <v>31</v>
      </c>
      <c r="F10" s="801">
        <v>27</v>
      </c>
      <c r="G10" s="801">
        <v>2</v>
      </c>
      <c r="H10" s="801">
        <v>1</v>
      </c>
      <c r="I10" s="801">
        <v>1</v>
      </c>
      <c r="J10" s="801">
        <v>56</v>
      </c>
      <c r="K10" s="803">
        <v>30</v>
      </c>
      <c r="L10" s="804">
        <v>26</v>
      </c>
      <c r="M10" s="804">
        <v>14</v>
      </c>
      <c r="N10" s="805">
        <v>7</v>
      </c>
      <c r="O10" s="803">
        <v>7</v>
      </c>
      <c r="P10" s="797"/>
      <c r="Q10" s="798"/>
      <c r="R10" s="798"/>
      <c r="S10" s="799"/>
      <c r="T10" s="813"/>
      <c r="U10" s="814"/>
      <c r="V10" s="815"/>
      <c r="W10" s="144"/>
      <c r="X10" s="144"/>
    </row>
    <row r="11" spans="1:24">
      <c r="A11" s="806"/>
      <c r="B11" s="800" t="s">
        <v>1396</v>
      </c>
      <c r="C11" s="801"/>
      <c r="D11" s="801">
        <v>42</v>
      </c>
      <c r="E11" s="801">
        <v>19</v>
      </c>
      <c r="F11" s="801">
        <v>23</v>
      </c>
      <c r="G11" s="801">
        <v>3</v>
      </c>
      <c r="H11" s="801">
        <v>2</v>
      </c>
      <c r="I11" s="801">
        <v>1</v>
      </c>
      <c r="J11" s="801">
        <v>39</v>
      </c>
      <c r="K11" s="803">
        <v>17</v>
      </c>
      <c r="L11" s="804">
        <v>22</v>
      </c>
      <c r="M11" s="804">
        <v>6</v>
      </c>
      <c r="N11" s="805">
        <v>4</v>
      </c>
      <c r="O11" s="803">
        <v>2</v>
      </c>
      <c r="P11" s="807"/>
      <c r="Q11" s="808"/>
      <c r="R11" s="808"/>
      <c r="S11" s="809"/>
      <c r="T11" s="816"/>
      <c r="U11" s="817"/>
      <c r="V11" s="818"/>
      <c r="W11" s="144"/>
      <c r="X11" s="144"/>
    </row>
    <row r="12" spans="1:24">
      <c r="A12" s="144"/>
      <c r="B12" s="144"/>
      <c r="C12" s="144"/>
      <c r="D12" s="144"/>
      <c r="E12" s="144"/>
      <c r="F12" s="144"/>
      <c r="G12" s="144"/>
      <c r="H12" s="144"/>
      <c r="I12" s="144"/>
      <c r="J12" s="144"/>
      <c r="K12" s="144"/>
      <c r="L12" s="144"/>
      <c r="M12" s="144"/>
      <c r="N12" s="144"/>
      <c r="O12" s="144"/>
      <c r="P12" s="144"/>
      <c r="Q12" s="144"/>
      <c r="R12" s="144"/>
      <c r="S12" s="144"/>
      <c r="T12" s="144"/>
      <c r="U12" s="144"/>
      <c r="V12" s="144"/>
      <c r="W12" s="144" t="s">
        <v>1399</v>
      </c>
      <c r="X12" s="144"/>
    </row>
  </sheetData>
  <mergeCells count="15">
    <mergeCell ref="V6:V11"/>
    <mergeCell ref="P6:P11"/>
    <mergeCell ref="Q6:Q11"/>
    <mergeCell ref="R6:R11"/>
    <mergeCell ref="S6:S11"/>
    <mergeCell ref="T6:T11"/>
    <mergeCell ref="U6:U11"/>
    <mergeCell ref="M3:O4"/>
    <mergeCell ref="P3:U4"/>
    <mergeCell ref="V3:V5"/>
    <mergeCell ref="W3:W5"/>
    <mergeCell ref="J4:L4"/>
    <mergeCell ref="A3:C5"/>
    <mergeCell ref="D3:L3"/>
    <mergeCell ref="A6:A11"/>
  </mergeCells>
  <phoneticPr fontId="12" type="noConversion"/>
  <hyperlinks>
    <hyperlink ref="X1" location="預告統計資料發布時間表!A1" display="返回發布時間表"/>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opLeftCell="U1" zoomScale="80" zoomScaleNormal="80" workbookViewId="0">
      <selection activeCell="AI2" sqref="AI2"/>
    </sheetView>
  </sheetViews>
  <sheetFormatPr defaultRowHeight="17"/>
  <cols>
    <col min="1" max="1" width="51.7265625" customWidth="1"/>
    <col min="2" max="2" width="13.08984375" customWidth="1"/>
    <col min="3" max="3" width="22.453125" bestFit="1" customWidth="1"/>
    <col min="4" max="5" width="9.6328125" bestFit="1" customWidth="1"/>
    <col min="6" max="7" width="31.7265625" bestFit="1" customWidth="1"/>
    <col min="8" max="8" width="9.6328125" bestFit="1" customWidth="1"/>
    <col min="9" max="9" width="16.26953125" bestFit="1" customWidth="1"/>
    <col min="10" max="10" width="25.54296875" bestFit="1" customWidth="1"/>
    <col min="11" max="11" width="10.1796875" bestFit="1" customWidth="1"/>
    <col min="13" max="13" width="51.26953125" style="836" customWidth="1"/>
    <col min="14" max="14" width="23" style="836" bestFit="1" customWidth="1"/>
    <col min="15" max="15" width="16" style="836" customWidth="1"/>
    <col min="16" max="18" width="11.7265625" style="836" bestFit="1" customWidth="1"/>
    <col min="19" max="20" width="9.6328125" style="836" bestFit="1" customWidth="1"/>
    <col min="21" max="21" width="11.7265625" style="836" bestFit="1" customWidth="1"/>
    <col min="22" max="22" width="26.90625" style="836" bestFit="1" customWidth="1"/>
    <col min="23" max="23" width="8.90625" style="836" customWidth="1"/>
    <col min="24" max="24" width="41.90625" style="836" customWidth="1"/>
    <col min="25" max="25" width="10.36328125" style="836" customWidth="1"/>
    <col min="26" max="26" width="11.1796875" style="836" customWidth="1"/>
    <col min="27" max="27" width="10.453125" style="836" customWidth="1"/>
    <col min="28" max="28" width="11" style="836" bestFit="1" customWidth="1"/>
    <col min="29" max="29" width="10.54296875" style="836" customWidth="1"/>
    <col min="30" max="30" width="10.453125" style="836" customWidth="1"/>
    <col min="31" max="31" width="17" style="836" customWidth="1"/>
    <col min="32" max="32" width="11.1796875" style="836" customWidth="1"/>
    <col min="33" max="33" width="10.26953125" style="836" customWidth="1"/>
    <col min="34" max="35" width="8.90625" style="836" customWidth="1"/>
  </cols>
  <sheetData>
    <row r="1" spans="1:35" ht="20" thickBot="1">
      <c r="M1" s="819" t="s">
        <v>1431</v>
      </c>
      <c r="N1" s="413"/>
      <c r="O1" s="413"/>
      <c r="P1" s="413"/>
      <c r="Q1" s="413"/>
      <c r="R1" s="413"/>
      <c r="S1" s="413"/>
      <c r="T1" s="413"/>
      <c r="U1" s="819" t="s">
        <v>931</v>
      </c>
      <c r="V1" s="824" t="s">
        <v>1473</v>
      </c>
      <c r="W1" s="825"/>
      <c r="X1" s="819" t="s">
        <v>1401</v>
      </c>
      <c r="Y1" s="413"/>
      <c r="Z1" s="413"/>
      <c r="AA1" s="413"/>
      <c r="AB1" s="413"/>
      <c r="AC1" s="413"/>
      <c r="AD1" s="413"/>
      <c r="AE1" s="826" t="s">
        <v>1474</v>
      </c>
      <c r="AF1" s="827" t="s">
        <v>1475</v>
      </c>
      <c r="AG1" s="828"/>
      <c r="AH1" s="823"/>
      <c r="AI1" s="825"/>
    </row>
    <row r="2" spans="1:35" ht="20" thickBot="1">
      <c r="M2" s="819" t="s">
        <v>1435</v>
      </c>
      <c r="N2" s="831" t="s">
        <v>1402</v>
      </c>
      <c r="O2" s="831" t="s">
        <v>1402</v>
      </c>
      <c r="P2" s="831"/>
      <c r="Q2" s="831"/>
      <c r="R2" s="831"/>
      <c r="S2" s="831"/>
      <c r="T2" s="831"/>
      <c r="U2" s="819" t="s">
        <v>1045</v>
      </c>
      <c r="V2" s="824" t="s">
        <v>1476</v>
      </c>
      <c r="W2" s="825"/>
      <c r="X2" s="819" t="s">
        <v>1477</v>
      </c>
      <c r="Y2" s="413" t="s">
        <v>1402</v>
      </c>
      <c r="Z2" s="413"/>
      <c r="AA2" s="831"/>
      <c r="AB2" s="831"/>
      <c r="AC2" s="831"/>
      <c r="AD2" s="831"/>
      <c r="AE2" s="819" t="s">
        <v>1045</v>
      </c>
      <c r="AF2" s="832" t="s">
        <v>1478</v>
      </c>
      <c r="AG2" s="833"/>
      <c r="AH2" s="823"/>
      <c r="AI2" s="925" t="s">
        <v>928</v>
      </c>
    </row>
    <row r="3" spans="1:35" ht="39.5" thickBot="1">
      <c r="M3" s="835" t="s">
        <v>1479</v>
      </c>
      <c r="N3" s="835"/>
      <c r="O3" s="835"/>
      <c r="P3" s="835"/>
      <c r="Q3" s="835"/>
      <c r="R3" s="835"/>
      <c r="S3" s="835"/>
      <c r="T3" s="835"/>
      <c r="U3" s="835"/>
      <c r="V3" s="835"/>
      <c r="X3" s="835" t="s">
        <v>1480</v>
      </c>
      <c r="Y3" s="835"/>
      <c r="Z3" s="835"/>
      <c r="AA3" s="835"/>
      <c r="AB3" s="835"/>
      <c r="AC3" s="835"/>
      <c r="AD3" s="835"/>
      <c r="AE3" s="835"/>
      <c r="AF3" s="835"/>
      <c r="AG3" s="835"/>
      <c r="AH3" s="823"/>
    </row>
    <row r="4" spans="1:35" ht="22" thickBot="1">
      <c r="M4" s="841" t="s">
        <v>1481</v>
      </c>
      <c r="N4" s="842" t="s">
        <v>1482</v>
      </c>
      <c r="O4" s="843"/>
      <c r="P4" s="843"/>
      <c r="Q4" s="843"/>
      <c r="R4" s="843"/>
      <c r="S4" s="843"/>
      <c r="T4" s="843"/>
      <c r="U4" s="844"/>
      <c r="V4" s="845" t="s">
        <v>1483</v>
      </c>
      <c r="X4" s="846" t="s">
        <v>1484</v>
      </c>
      <c r="Y4" s="847" t="s">
        <v>1404</v>
      </c>
      <c r="Z4" s="848"/>
      <c r="AA4" s="848"/>
      <c r="AB4" s="848"/>
      <c r="AC4" s="848"/>
      <c r="AD4" s="848"/>
      <c r="AE4" s="848"/>
      <c r="AF4" s="849" t="s">
        <v>1485</v>
      </c>
      <c r="AG4" s="850"/>
      <c r="AH4" s="823"/>
    </row>
    <row r="5" spans="1:35" ht="20" thickBot="1">
      <c r="A5" s="819" t="s">
        <v>1428</v>
      </c>
      <c r="B5" s="820"/>
      <c r="C5" s="413"/>
      <c r="D5" s="413"/>
      <c r="E5" s="413"/>
      <c r="F5" s="413"/>
      <c r="G5" s="413"/>
      <c r="H5" s="413"/>
      <c r="I5" s="819" t="s">
        <v>1429</v>
      </c>
      <c r="J5" s="821" t="s">
        <v>1430</v>
      </c>
      <c r="K5" s="822"/>
      <c r="L5" s="823"/>
      <c r="M5" s="854" t="s">
        <v>1486</v>
      </c>
      <c r="N5" s="855" t="s">
        <v>1487</v>
      </c>
      <c r="O5" s="856"/>
      <c r="P5" s="856"/>
      <c r="Q5" s="856"/>
      <c r="R5" s="856"/>
      <c r="S5" s="856"/>
      <c r="T5" s="856"/>
      <c r="U5" s="856"/>
      <c r="V5" s="856"/>
      <c r="X5" s="857" t="s">
        <v>1488</v>
      </c>
      <c r="Y5" s="858" t="s">
        <v>1489</v>
      </c>
      <c r="Z5" s="859"/>
      <c r="AA5" s="859"/>
      <c r="AB5" s="860" t="s">
        <v>1490</v>
      </c>
      <c r="AC5" s="861"/>
      <c r="AD5" s="861"/>
      <c r="AE5" s="859" t="s">
        <v>1491</v>
      </c>
      <c r="AF5" s="861"/>
      <c r="AG5" s="862"/>
      <c r="AH5" s="823"/>
    </row>
    <row r="6" spans="1:35" ht="20" thickBot="1">
      <c r="A6" s="819" t="s">
        <v>1432</v>
      </c>
      <c r="B6" s="829" t="s">
        <v>1402</v>
      </c>
      <c r="C6" s="830"/>
      <c r="D6" s="831"/>
      <c r="E6" s="831"/>
      <c r="F6" s="831"/>
      <c r="G6" s="831"/>
      <c r="H6" s="831"/>
      <c r="I6" s="819" t="s">
        <v>1433</v>
      </c>
      <c r="J6" s="821" t="s">
        <v>1434</v>
      </c>
      <c r="K6" s="822"/>
      <c r="L6" s="823"/>
      <c r="M6" s="868"/>
      <c r="N6" s="869" t="s">
        <v>1492</v>
      </c>
      <c r="O6" s="699" t="s">
        <v>1493</v>
      </c>
      <c r="P6" s="870"/>
      <c r="Q6" s="870"/>
      <c r="R6" s="870"/>
      <c r="S6" s="870"/>
      <c r="T6" s="871" t="s">
        <v>1494</v>
      </c>
      <c r="U6" s="870"/>
      <c r="V6" s="872"/>
      <c r="X6" s="873"/>
      <c r="Y6" s="874" t="s">
        <v>1449</v>
      </c>
      <c r="Z6" s="875" t="s">
        <v>1495</v>
      </c>
      <c r="AA6" s="875" t="s">
        <v>1496</v>
      </c>
      <c r="AB6" s="875" t="s">
        <v>1497</v>
      </c>
      <c r="AC6" s="876" t="s">
        <v>1450</v>
      </c>
      <c r="AD6" s="876" t="s">
        <v>1451</v>
      </c>
      <c r="AE6" s="876" t="s">
        <v>1497</v>
      </c>
      <c r="AF6" s="876" t="s">
        <v>1448</v>
      </c>
      <c r="AG6" s="877" t="s">
        <v>1451</v>
      </c>
      <c r="AH6" s="823"/>
    </row>
    <row r="7" spans="1:35" ht="176" thickBot="1">
      <c r="A7" s="834" t="s">
        <v>1436</v>
      </c>
      <c r="B7" s="834"/>
      <c r="C7" s="834"/>
      <c r="D7" s="834"/>
      <c r="E7" s="834"/>
      <c r="F7" s="834"/>
      <c r="G7" s="834"/>
      <c r="H7" s="834"/>
      <c r="I7" s="834"/>
      <c r="J7" s="834"/>
      <c r="K7" s="834"/>
      <c r="L7" s="823"/>
      <c r="M7" s="880"/>
      <c r="N7" s="881"/>
      <c r="O7" s="875" t="s">
        <v>1497</v>
      </c>
      <c r="P7" s="875" t="s">
        <v>1498</v>
      </c>
      <c r="Q7" s="875" t="s">
        <v>1407</v>
      </c>
      <c r="R7" s="875" t="s">
        <v>1408</v>
      </c>
      <c r="S7" s="882" t="s">
        <v>1409</v>
      </c>
      <c r="T7" s="875" t="s">
        <v>1499</v>
      </c>
      <c r="U7" s="883" t="s">
        <v>1410</v>
      </c>
      <c r="V7" s="884" t="s">
        <v>1411</v>
      </c>
      <c r="X7" s="885" t="s">
        <v>1500</v>
      </c>
      <c r="Y7" s="886">
        <v>16</v>
      </c>
      <c r="Z7" s="887">
        <v>11</v>
      </c>
      <c r="AA7" s="887">
        <v>5</v>
      </c>
      <c r="AB7" s="887">
        <f>SUM(AC7:AD7)</f>
        <v>0</v>
      </c>
      <c r="AC7" s="888">
        <v>0</v>
      </c>
      <c r="AD7" s="888">
        <v>0</v>
      </c>
      <c r="AE7" s="888">
        <v>16</v>
      </c>
      <c r="AF7" s="888">
        <v>11</v>
      </c>
      <c r="AG7" s="888">
        <v>5</v>
      </c>
      <c r="AH7" s="823"/>
    </row>
    <row r="8" spans="1:35" ht="20" thickBot="1">
      <c r="A8" s="837" t="s">
        <v>1437</v>
      </c>
      <c r="B8" s="838" t="s">
        <v>1472</v>
      </c>
      <c r="C8" s="838"/>
      <c r="D8" s="838"/>
      <c r="E8" s="838"/>
      <c r="F8" s="838"/>
      <c r="G8" s="838"/>
      <c r="H8" s="838"/>
      <c r="I8" s="838"/>
      <c r="J8" s="839" t="s">
        <v>1403</v>
      </c>
      <c r="K8" s="840"/>
      <c r="L8" s="823"/>
      <c r="M8" s="890" t="s">
        <v>1501</v>
      </c>
      <c r="N8" s="891">
        <f t="shared" ref="N8:V8" si="0">IF(AND(N9=N24,N24=N27,N27=N9),N9,"F")</f>
        <v>16</v>
      </c>
      <c r="O8" s="891">
        <f t="shared" ref="O8" si="1">IF(AND(O9=O24,O24=O27,O27=O9),O9,"F")</f>
        <v>16</v>
      </c>
      <c r="P8" s="892">
        <v>8</v>
      </c>
      <c r="Q8" s="892">
        <f t="shared" si="0"/>
        <v>0</v>
      </c>
      <c r="R8" s="892">
        <v>8</v>
      </c>
      <c r="S8" s="892">
        <f>IF(AND(S9=S24,S24=S27,S27=S9),S9,"F")</f>
        <v>0</v>
      </c>
      <c r="T8" s="893">
        <f>T10+T16+T17+T23</f>
        <v>0</v>
      </c>
      <c r="U8" s="892">
        <f t="shared" si="0"/>
        <v>0</v>
      </c>
      <c r="V8" s="892">
        <f t="shared" si="0"/>
        <v>0</v>
      </c>
      <c r="X8" s="894" t="s">
        <v>1502</v>
      </c>
      <c r="Y8" s="895">
        <v>2</v>
      </c>
      <c r="Z8" s="896">
        <f t="shared" ref="Z8:AF8" si="2">SUM(Z9:Z13)</f>
        <v>0</v>
      </c>
      <c r="AA8" s="896">
        <v>2</v>
      </c>
      <c r="AB8" s="896">
        <f>SUM(AC8:AD8)</f>
        <v>0</v>
      </c>
      <c r="AC8" s="897">
        <f>SUM(AC9:AC13)</f>
        <v>0</v>
      </c>
      <c r="AD8" s="897">
        <f t="shared" si="2"/>
        <v>0</v>
      </c>
      <c r="AE8" s="897">
        <v>2</v>
      </c>
      <c r="AF8" s="897">
        <f t="shared" si="2"/>
        <v>0</v>
      </c>
      <c r="AG8" s="897">
        <v>2</v>
      </c>
      <c r="AH8" s="823"/>
    </row>
    <row r="9" spans="1:35" ht="19.5" customHeight="1">
      <c r="A9" s="851" t="s">
        <v>1438</v>
      </c>
      <c r="B9" s="852" t="s">
        <v>1405</v>
      </c>
      <c r="C9" s="853"/>
      <c r="D9" s="853"/>
      <c r="E9" s="853"/>
      <c r="F9" s="853"/>
      <c r="G9" s="853"/>
      <c r="H9" s="853"/>
      <c r="I9" s="853"/>
      <c r="J9" s="853"/>
      <c r="K9" s="853"/>
      <c r="L9" s="823"/>
      <c r="M9" s="889" t="s">
        <v>1413</v>
      </c>
      <c r="N9" s="898">
        <v>16</v>
      </c>
      <c r="O9" s="898">
        <v>16</v>
      </c>
      <c r="P9" s="879">
        <v>8</v>
      </c>
      <c r="Q9" s="879">
        <f t="shared" ref="Q9:V9" si="3">SUM(Q11:Q17)+Q23</f>
        <v>0</v>
      </c>
      <c r="R9" s="879">
        <v>8</v>
      </c>
      <c r="S9" s="879">
        <f t="shared" si="3"/>
        <v>0</v>
      </c>
      <c r="T9" s="879">
        <f>SUM(U9:V9)</f>
        <v>0</v>
      </c>
      <c r="U9" s="879">
        <f t="shared" si="3"/>
        <v>0</v>
      </c>
      <c r="V9" s="879">
        <f t="shared" si="3"/>
        <v>0</v>
      </c>
      <c r="X9" s="894" t="s">
        <v>1503</v>
      </c>
      <c r="Y9" s="895">
        <f t="shared" ref="Y9:Y16" si="4">SUM(Z9:AA9)</f>
        <v>0</v>
      </c>
      <c r="Z9" s="896">
        <f t="shared" ref="Z9:AA16" si="5">+AC9+AF9</f>
        <v>0</v>
      </c>
      <c r="AA9" s="896">
        <f t="shared" si="5"/>
        <v>0</v>
      </c>
      <c r="AB9" s="896">
        <v>0</v>
      </c>
      <c r="AC9" s="899"/>
      <c r="AD9" s="899"/>
      <c r="AE9" s="896">
        <v>0</v>
      </c>
      <c r="AF9" s="899"/>
      <c r="AG9" s="899"/>
      <c r="AH9" s="823"/>
    </row>
    <row r="10" spans="1:35" ht="86.5" thickBot="1">
      <c r="A10" s="863"/>
      <c r="B10" s="864" t="s">
        <v>1439</v>
      </c>
      <c r="C10" s="865" t="s">
        <v>1440</v>
      </c>
      <c r="D10" s="865" t="s">
        <v>1441</v>
      </c>
      <c r="E10" s="865" t="s">
        <v>1442</v>
      </c>
      <c r="F10" s="866" t="s">
        <v>1443</v>
      </c>
      <c r="G10" s="866" t="s">
        <v>1444</v>
      </c>
      <c r="H10" s="865" t="s">
        <v>1445</v>
      </c>
      <c r="I10" s="865" t="s">
        <v>1446</v>
      </c>
      <c r="J10" s="865" t="s">
        <v>1447</v>
      </c>
      <c r="K10" s="867" t="s">
        <v>926</v>
      </c>
      <c r="L10" s="823"/>
      <c r="M10" s="889" t="s">
        <v>1412</v>
      </c>
      <c r="N10" s="898">
        <v>2</v>
      </c>
      <c r="O10" s="898">
        <v>2</v>
      </c>
      <c r="P10" s="879">
        <v>2</v>
      </c>
      <c r="Q10" s="879">
        <f t="shared" ref="Q10:V10" si="6">SUM(Q11:Q15)</f>
        <v>0</v>
      </c>
      <c r="R10" s="879">
        <f t="shared" si="6"/>
        <v>0</v>
      </c>
      <c r="S10" s="879">
        <f t="shared" si="6"/>
        <v>0</v>
      </c>
      <c r="T10" s="879">
        <f t="shared" ref="T10:T33" si="7">SUM(U10:V10)</f>
        <v>0</v>
      </c>
      <c r="U10" s="879">
        <f t="shared" si="6"/>
        <v>0</v>
      </c>
      <c r="V10" s="879">
        <f t="shared" si="6"/>
        <v>0</v>
      </c>
      <c r="X10" s="894" t="s">
        <v>1504</v>
      </c>
      <c r="Y10" s="895">
        <f t="shared" si="4"/>
        <v>0</v>
      </c>
      <c r="Z10" s="896">
        <f t="shared" si="5"/>
        <v>0</v>
      </c>
      <c r="AA10" s="896">
        <f t="shared" si="5"/>
        <v>0</v>
      </c>
      <c r="AB10" s="896">
        <v>0</v>
      </c>
      <c r="AC10" s="899"/>
      <c r="AD10" s="899"/>
      <c r="AE10" s="896">
        <v>0</v>
      </c>
      <c r="AF10" s="899"/>
      <c r="AG10" s="899"/>
      <c r="AH10" s="823"/>
    </row>
    <row r="11" spans="1:35" ht="19.5">
      <c r="A11" s="878" t="s">
        <v>1406</v>
      </c>
      <c r="B11" s="879">
        <v>16</v>
      </c>
      <c r="C11" s="879">
        <f>C12+C18+C19+C20</f>
        <v>0</v>
      </c>
      <c r="D11" s="879">
        <f>D12+D18+D19+D20</f>
        <v>0</v>
      </c>
      <c r="E11" s="879">
        <v>0</v>
      </c>
      <c r="F11" s="879">
        <f t="shared" ref="F11:K11" si="8">IF(AND(F12=F22,F22=F25,F25=F12),F12,"F")</f>
        <v>0</v>
      </c>
      <c r="G11" s="879">
        <f t="shared" si="8"/>
        <v>0</v>
      </c>
      <c r="H11" s="879">
        <f t="shared" si="8"/>
        <v>0</v>
      </c>
      <c r="I11" s="879">
        <f t="shared" si="8"/>
        <v>0</v>
      </c>
      <c r="J11" s="879">
        <f t="shared" si="8"/>
        <v>0</v>
      </c>
      <c r="K11" s="879">
        <f t="shared" si="8"/>
        <v>0</v>
      </c>
      <c r="L11" s="823"/>
      <c r="M11" s="889" t="s">
        <v>1505</v>
      </c>
      <c r="N11" s="898">
        <f t="shared" ref="N11:O33" si="9">O11+T11</f>
        <v>0</v>
      </c>
      <c r="O11" s="898">
        <f t="shared" si="9"/>
        <v>0</v>
      </c>
      <c r="P11" s="901"/>
      <c r="Q11" s="901"/>
      <c r="R11" s="901"/>
      <c r="S11" s="901"/>
      <c r="T11" s="879">
        <f t="shared" si="7"/>
        <v>0</v>
      </c>
      <c r="U11" s="901"/>
      <c r="V11" s="901"/>
      <c r="X11" s="894" t="s">
        <v>1506</v>
      </c>
      <c r="Y11" s="895">
        <v>1</v>
      </c>
      <c r="Z11" s="896">
        <f t="shared" si="5"/>
        <v>0</v>
      </c>
      <c r="AA11" s="896">
        <v>1</v>
      </c>
      <c r="AB11" s="896">
        <v>0</v>
      </c>
      <c r="AC11" s="899"/>
      <c r="AD11" s="899"/>
      <c r="AE11" s="896">
        <v>1</v>
      </c>
      <c r="AF11" s="899"/>
      <c r="AG11" s="899">
        <v>1</v>
      </c>
      <c r="AH11" s="823"/>
    </row>
    <row r="12" spans="1:35" ht="19.5">
      <c r="A12" s="889" t="s">
        <v>1452</v>
      </c>
      <c r="B12" s="879">
        <v>16</v>
      </c>
      <c r="C12" s="879">
        <f>C13+C19+C20+C21</f>
        <v>0</v>
      </c>
      <c r="D12" s="879">
        <f t="shared" ref="D12:K12" si="10">D13+D19+D20+D21</f>
        <v>0</v>
      </c>
      <c r="E12" s="879">
        <v>0</v>
      </c>
      <c r="F12" s="879">
        <f t="shared" si="10"/>
        <v>0</v>
      </c>
      <c r="G12" s="879">
        <f t="shared" si="10"/>
        <v>0</v>
      </c>
      <c r="H12" s="879">
        <f t="shared" si="10"/>
        <v>0</v>
      </c>
      <c r="I12" s="879">
        <f t="shared" si="10"/>
        <v>0</v>
      </c>
      <c r="J12" s="879">
        <f t="shared" si="10"/>
        <v>0</v>
      </c>
      <c r="K12" s="879">
        <f t="shared" si="10"/>
        <v>0</v>
      </c>
      <c r="L12" s="823"/>
      <c r="M12" s="889" t="s">
        <v>1507</v>
      </c>
      <c r="N12" s="898">
        <f t="shared" si="9"/>
        <v>0</v>
      </c>
      <c r="O12" s="898">
        <f t="shared" si="9"/>
        <v>0</v>
      </c>
      <c r="P12" s="902"/>
      <c r="Q12" s="901"/>
      <c r="R12" s="901"/>
      <c r="S12" s="901"/>
      <c r="T12" s="879">
        <f t="shared" si="7"/>
        <v>0</v>
      </c>
      <c r="U12" s="901"/>
      <c r="V12" s="901"/>
      <c r="X12" s="894" t="s">
        <v>1508</v>
      </c>
      <c r="Y12" s="895">
        <v>1</v>
      </c>
      <c r="Z12" s="896">
        <f t="shared" si="5"/>
        <v>0</v>
      </c>
      <c r="AA12" s="896">
        <v>1</v>
      </c>
      <c r="AB12" s="896">
        <v>0</v>
      </c>
      <c r="AC12" s="899"/>
      <c r="AD12" s="899"/>
      <c r="AE12" s="896">
        <v>1</v>
      </c>
      <c r="AF12" s="899"/>
      <c r="AG12" s="899">
        <v>1</v>
      </c>
      <c r="AH12" s="823"/>
    </row>
    <row r="13" spans="1:35" ht="19.5">
      <c r="A13" s="889" t="s">
        <v>1453</v>
      </c>
      <c r="B13" s="879">
        <v>2</v>
      </c>
      <c r="C13" s="879">
        <f t="shared" ref="C13:K13" si="11">SUM(C14:C18)</f>
        <v>0</v>
      </c>
      <c r="D13" s="879">
        <f t="shared" si="11"/>
        <v>0</v>
      </c>
      <c r="E13" s="879">
        <v>0</v>
      </c>
      <c r="F13" s="879">
        <f t="shared" si="11"/>
        <v>0</v>
      </c>
      <c r="G13" s="879">
        <f t="shared" si="11"/>
        <v>0</v>
      </c>
      <c r="H13" s="879">
        <f t="shared" si="11"/>
        <v>0</v>
      </c>
      <c r="I13" s="879">
        <f t="shared" si="11"/>
        <v>0</v>
      </c>
      <c r="J13" s="879">
        <f t="shared" si="11"/>
        <v>0</v>
      </c>
      <c r="K13" s="879">
        <f t="shared" si="11"/>
        <v>0</v>
      </c>
      <c r="L13" s="823"/>
      <c r="M13" s="889" t="s">
        <v>1509</v>
      </c>
      <c r="N13" s="898">
        <v>1</v>
      </c>
      <c r="O13" s="898">
        <v>1</v>
      </c>
      <c r="P13" s="901">
        <v>1</v>
      </c>
      <c r="Q13" s="901"/>
      <c r="R13" s="901"/>
      <c r="S13" s="901"/>
      <c r="T13" s="879">
        <f t="shared" si="7"/>
        <v>0</v>
      </c>
      <c r="U13" s="901"/>
      <c r="V13" s="901"/>
      <c r="X13" s="894" t="s">
        <v>1510</v>
      </c>
      <c r="Y13" s="895">
        <f t="shared" si="4"/>
        <v>0</v>
      </c>
      <c r="Z13" s="896">
        <f t="shared" si="5"/>
        <v>0</v>
      </c>
      <c r="AA13" s="896">
        <f t="shared" si="5"/>
        <v>0</v>
      </c>
      <c r="AB13" s="896">
        <v>0</v>
      </c>
      <c r="AC13" s="899"/>
      <c r="AD13" s="899"/>
      <c r="AE13" s="896">
        <v>0</v>
      </c>
      <c r="AF13" s="899"/>
      <c r="AG13" s="899"/>
      <c r="AH13" s="823"/>
    </row>
    <row r="14" spans="1:35" ht="19.5">
      <c r="A14" s="889" t="s">
        <v>1454</v>
      </c>
      <c r="B14" s="879">
        <f>SUM(C14:K14)</f>
        <v>0</v>
      </c>
      <c r="C14" s="900"/>
      <c r="D14" s="900"/>
      <c r="E14" s="900"/>
      <c r="F14" s="900"/>
      <c r="G14" s="900"/>
      <c r="H14" s="900"/>
      <c r="I14" s="900"/>
      <c r="J14" s="900"/>
      <c r="K14" s="900"/>
      <c r="L14" s="823"/>
      <c r="M14" s="889" t="s">
        <v>1511</v>
      </c>
      <c r="N14" s="898">
        <v>1</v>
      </c>
      <c r="O14" s="898">
        <v>1</v>
      </c>
      <c r="P14" s="901">
        <v>1</v>
      </c>
      <c r="Q14" s="901"/>
      <c r="R14" s="901"/>
      <c r="S14" s="901"/>
      <c r="T14" s="879">
        <f t="shared" si="7"/>
        <v>0</v>
      </c>
      <c r="U14" s="901"/>
      <c r="V14" s="901"/>
      <c r="X14" s="894" t="s">
        <v>1512</v>
      </c>
      <c r="Y14" s="895">
        <f>SUM(Z14:AA14)</f>
        <v>0</v>
      </c>
      <c r="Z14" s="896">
        <f t="shared" si="5"/>
        <v>0</v>
      </c>
      <c r="AA14" s="896">
        <f t="shared" si="5"/>
        <v>0</v>
      </c>
      <c r="AB14" s="896">
        <v>0</v>
      </c>
      <c r="AC14" s="899"/>
      <c r="AD14" s="899"/>
      <c r="AE14" s="896">
        <v>0</v>
      </c>
      <c r="AF14" s="899"/>
      <c r="AG14" s="899"/>
      <c r="AH14" s="823"/>
    </row>
    <row r="15" spans="1:35" ht="19.5">
      <c r="A15" s="889" t="s">
        <v>1455</v>
      </c>
      <c r="B15" s="879">
        <f t="shared" ref="B15:B21" si="12">SUM(C15:K15)</f>
        <v>0</v>
      </c>
      <c r="C15" s="900"/>
      <c r="D15" s="900"/>
      <c r="E15" s="900"/>
      <c r="F15" s="900"/>
      <c r="G15" s="900"/>
      <c r="H15" s="900"/>
      <c r="I15" s="900"/>
      <c r="J15" s="900"/>
      <c r="K15" s="900"/>
      <c r="L15" s="823"/>
      <c r="M15" s="889" t="s">
        <v>1414</v>
      </c>
      <c r="N15" s="898">
        <f t="shared" si="9"/>
        <v>0</v>
      </c>
      <c r="O15" s="898">
        <f t="shared" si="9"/>
        <v>0</v>
      </c>
      <c r="P15" s="901"/>
      <c r="Q15" s="901"/>
      <c r="R15" s="901"/>
      <c r="S15" s="901"/>
      <c r="T15" s="879">
        <f t="shared" si="7"/>
        <v>0</v>
      </c>
      <c r="U15" s="901"/>
      <c r="V15" s="901"/>
      <c r="X15" s="894" t="s">
        <v>1513</v>
      </c>
      <c r="Y15" s="895">
        <v>14</v>
      </c>
      <c r="Z15" s="896">
        <v>11</v>
      </c>
      <c r="AA15" s="896">
        <v>3</v>
      </c>
      <c r="AB15" s="896">
        <v>0</v>
      </c>
      <c r="AC15" s="899"/>
      <c r="AD15" s="899"/>
      <c r="AE15" s="896">
        <v>14</v>
      </c>
      <c r="AF15" s="899">
        <v>12</v>
      </c>
      <c r="AG15" s="899">
        <v>3</v>
      </c>
      <c r="AH15" s="823"/>
    </row>
    <row r="16" spans="1:35" ht="20" thickBot="1">
      <c r="A16" s="889" t="s">
        <v>1456</v>
      </c>
      <c r="B16" s="879">
        <v>1</v>
      </c>
      <c r="C16" s="900"/>
      <c r="D16" s="900"/>
      <c r="E16" s="902"/>
      <c r="F16" s="900"/>
      <c r="G16" s="900"/>
      <c r="H16" s="900"/>
      <c r="I16" s="900"/>
      <c r="J16" s="900"/>
      <c r="K16" s="900"/>
      <c r="L16" s="823"/>
      <c r="M16" s="889" t="s">
        <v>1514</v>
      </c>
      <c r="N16" s="898">
        <v>1</v>
      </c>
      <c r="O16" s="898">
        <v>1</v>
      </c>
      <c r="P16" s="901">
        <v>1</v>
      </c>
      <c r="Q16" s="901"/>
      <c r="R16" s="901"/>
      <c r="S16" s="901"/>
      <c r="T16" s="879">
        <f t="shared" si="7"/>
        <v>0</v>
      </c>
      <c r="U16" s="901"/>
      <c r="V16" s="901"/>
      <c r="X16" s="906" t="s">
        <v>1415</v>
      </c>
      <c r="Y16" s="907">
        <f t="shared" si="4"/>
        <v>0</v>
      </c>
      <c r="Z16" s="908">
        <f t="shared" si="5"/>
        <v>0</v>
      </c>
      <c r="AA16" s="908">
        <f t="shared" si="5"/>
        <v>0</v>
      </c>
      <c r="AB16" s="908">
        <v>0</v>
      </c>
      <c r="AC16" s="909"/>
      <c r="AD16" s="909"/>
      <c r="AE16" s="908">
        <v>0</v>
      </c>
      <c r="AF16" s="909"/>
      <c r="AG16" s="909"/>
      <c r="AH16" s="823"/>
    </row>
    <row r="17" spans="1:34">
      <c r="A17" s="889" t="s">
        <v>1457</v>
      </c>
      <c r="B17" s="879">
        <v>1</v>
      </c>
      <c r="C17" s="900"/>
      <c r="D17" s="900"/>
      <c r="E17" s="900"/>
      <c r="F17" s="900"/>
      <c r="G17" s="900"/>
      <c r="H17" s="900"/>
      <c r="I17" s="900"/>
      <c r="J17" s="900"/>
      <c r="K17" s="900"/>
      <c r="L17" s="823"/>
      <c r="M17" s="911" t="s">
        <v>1417</v>
      </c>
      <c r="N17" s="898">
        <v>14</v>
      </c>
      <c r="O17" s="898">
        <v>14</v>
      </c>
      <c r="P17" s="879">
        <v>6</v>
      </c>
      <c r="Q17" s="879">
        <f t="shared" ref="Q17:V17" si="13">SUM(Q18:Q22)</f>
        <v>0</v>
      </c>
      <c r="R17" s="879">
        <v>8</v>
      </c>
      <c r="S17" s="879">
        <f t="shared" si="13"/>
        <v>0</v>
      </c>
      <c r="T17" s="879">
        <f t="shared" si="7"/>
        <v>0</v>
      </c>
      <c r="U17" s="879">
        <f t="shared" si="13"/>
        <v>0</v>
      </c>
      <c r="V17" s="879">
        <f t="shared" si="13"/>
        <v>0</v>
      </c>
      <c r="X17" s="413" t="s">
        <v>1515</v>
      </c>
      <c r="Y17" s="413" t="s">
        <v>1516</v>
      </c>
      <c r="Z17" s="413"/>
      <c r="AA17" s="413" t="s">
        <v>1517</v>
      </c>
      <c r="AB17" s="413"/>
      <c r="AC17" s="413"/>
      <c r="AD17" s="912" t="s">
        <v>1102</v>
      </c>
      <c r="AE17" s="413"/>
      <c r="AF17" s="913" t="s">
        <v>1526</v>
      </c>
      <c r="AG17" s="914"/>
      <c r="AH17" s="823"/>
    </row>
    <row r="18" spans="1:34">
      <c r="A18" s="889" t="s">
        <v>1458</v>
      </c>
      <c r="B18" s="879">
        <f t="shared" si="12"/>
        <v>0</v>
      </c>
      <c r="C18" s="900"/>
      <c r="D18" s="900"/>
      <c r="E18" s="900"/>
      <c r="F18" s="900"/>
      <c r="G18" s="900"/>
      <c r="H18" s="900"/>
      <c r="I18" s="900"/>
      <c r="J18" s="900"/>
      <c r="K18" s="900"/>
      <c r="L18" s="823"/>
      <c r="M18" s="889" t="s">
        <v>1419</v>
      </c>
      <c r="N18" s="898">
        <v>9</v>
      </c>
      <c r="O18" s="898">
        <v>9</v>
      </c>
      <c r="P18" s="901">
        <v>4</v>
      </c>
      <c r="Q18" s="901"/>
      <c r="R18" s="901">
        <v>5</v>
      </c>
      <c r="S18" s="901"/>
      <c r="T18" s="879">
        <f t="shared" si="7"/>
        <v>0</v>
      </c>
      <c r="U18" s="901"/>
      <c r="V18" s="901"/>
      <c r="X18" s="413"/>
      <c r="Y18" s="413"/>
      <c r="Z18" s="413"/>
      <c r="AA18" s="413" t="s">
        <v>889</v>
      </c>
      <c r="AB18" s="413"/>
      <c r="AC18" s="413"/>
      <c r="AD18" s="413"/>
      <c r="AE18" s="413"/>
      <c r="AF18" s="413"/>
      <c r="AG18" s="413"/>
      <c r="AH18" s="823"/>
    </row>
    <row r="19" spans="1:34">
      <c r="A19" s="889" t="s">
        <v>1459</v>
      </c>
      <c r="B19" s="879" t="s">
        <v>997</v>
      </c>
      <c r="C19" s="903"/>
      <c r="D19" s="904"/>
      <c r="E19" s="904"/>
      <c r="F19" s="904"/>
      <c r="G19" s="904"/>
      <c r="H19" s="904"/>
      <c r="I19" s="904"/>
      <c r="J19" s="904"/>
      <c r="K19" s="900"/>
      <c r="L19" s="823"/>
      <c r="M19" s="889" t="s">
        <v>1518</v>
      </c>
      <c r="N19" s="898" t="s">
        <v>1362</v>
      </c>
      <c r="O19" s="898" t="s">
        <v>1362</v>
      </c>
      <c r="P19" s="901">
        <v>2</v>
      </c>
      <c r="Q19" s="901"/>
      <c r="R19" s="901"/>
      <c r="S19" s="901"/>
      <c r="T19" s="879">
        <f t="shared" si="7"/>
        <v>0</v>
      </c>
      <c r="U19" s="901"/>
      <c r="V19" s="901"/>
      <c r="X19" s="413"/>
      <c r="Y19" s="413"/>
      <c r="Z19" s="413"/>
      <c r="AA19" s="413"/>
      <c r="AB19" s="413"/>
      <c r="AC19" s="413"/>
      <c r="AD19" s="413"/>
      <c r="AE19" s="413"/>
      <c r="AF19" s="413"/>
      <c r="AG19" s="413"/>
      <c r="AH19" s="823"/>
    </row>
    <row r="20" spans="1:34">
      <c r="A20" s="889" t="s">
        <v>1460</v>
      </c>
      <c r="B20" s="879">
        <v>14</v>
      </c>
      <c r="C20" s="905"/>
      <c r="D20" s="905"/>
      <c r="E20" s="905"/>
      <c r="F20" s="905"/>
      <c r="G20" s="905"/>
      <c r="H20" s="905"/>
      <c r="I20" s="905"/>
      <c r="J20" s="905"/>
      <c r="K20" s="900"/>
      <c r="L20" s="823"/>
      <c r="M20" s="889" t="s">
        <v>1422</v>
      </c>
      <c r="N20" s="898">
        <f t="shared" si="9"/>
        <v>0</v>
      </c>
      <c r="O20" s="898">
        <f t="shared" si="9"/>
        <v>0</v>
      </c>
      <c r="P20" s="901"/>
      <c r="Q20" s="901"/>
      <c r="R20" s="901"/>
      <c r="S20" s="901"/>
      <c r="T20" s="879">
        <f t="shared" si="7"/>
        <v>0</v>
      </c>
      <c r="U20" s="901"/>
      <c r="V20" s="901"/>
      <c r="X20" s="413" t="s">
        <v>1423</v>
      </c>
      <c r="Y20" s="413"/>
      <c r="Z20" s="413"/>
      <c r="AA20" s="413"/>
      <c r="AB20" s="413"/>
      <c r="AC20" s="413"/>
      <c r="AD20" s="413"/>
      <c r="AE20" s="413"/>
      <c r="AF20" s="413"/>
      <c r="AG20" s="413"/>
      <c r="AH20" s="823"/>
    </row>
    <row r="21" spans="1:34">
      <c r="A21" s="889" t="s">
        <v>1461</v>
      </c>
      <c r="B21" s="879">
        <f t="shared" si="12"/>
        <v>0</v>
      </c>
      <c r="C21" s="910"/>
      <c r="D21" s="910"/>
      <c r="E21" s="910"/>
      <c r="F21" s="910"/>
      <c r="G21" s="910"/>
      <c r="H21" s="910"/>
      <c r="I21" s="910"/>
      <c r="J21" s="910"/>
      <c r="K21" s="910"/>
      <c r="L21" s="823"/>
      <c r="M21" s="889" t="s">
        <v>1424</v>
      </c>
      <c r="N21" s="898">
        <v>5</v>
      </c>
      <c r="O21" s="898">
        <v>5</v>
      </c>
      <c r="P21" s="901">
        <v>2</v>
      </c>
      <c r="Q21" s="901"/>
      <c r="R21" s="901">
        <v>3</v>
      </c>
      <c r="S21" s="901"/>
      <c r="T21" s="879">
        <f t="shared" si="7"/>
        <v>0</v>
      </c>
      <c r="U21" s="901"/>
      <c r="V21" s="901"/>
      <c r="X21" s="413" t="s">
        <v>1425</v>
      </c>
      <c r="Y21" s="413"/>
      <c r="Z21" s="413"/>
      <c r="AA21" s="413"/>
      <c r="AB21" s="413"/>
      <c r="AC21" s="413"/>
      <c r="AD21" s="413"/>
      <c r="AE21" s="413"/>
      <c r="AF21" s="413"/>
      <c r="AG21" s="413"/>
      <c r="AH21" s="823"/>
    </row>
    <row r="22" spans="1:34">
      <c r="A22" s="889" t="s">
        <v>1462</v>
      </c>
      <c r="B22" s="879">
        <v>16</v>
      </c>
      <c r="C22" s="879">
        <f t="shared" ref="C22:K22" si="14">SUM(C23:C24)</f>
        <v>0</v>
      </c>
      <c r="D22" s="879">
        <f t="shared" si="14"/>
        <v>0</v>
      </c>
      <c r="E22" s="879">
        <f t="shared" si="14"/>
        <v>0</v>
      </c>
      <c r="F22" s="879">
        <f t="shared" si="14"/>
        <v>0</v>
      </c>
      <c r="G22" s="879">
        <f t="shared" si="14"/>
        <v>0</v>
      </c>
      <c r="H22" s="879">
        <f t="shared" si="14"/>
        <v>0</v>
      </c>
      <c r="I22" s="879">
        <f t="shared" si="14"/>
        <v>0</v>
      </c>
      <c r="J22" s="879">
        <f t="shared" si="14"/>
        <v>0</v>
      </c>
      <c r="K22" s="879">
        <f t="shared" si="14"/>
        <v>0</v>
      </c>
      <c r="L22" s="823"/>
      <c r="M22" s="889" t="s">
        <v>1427</v>
      </c>
      <c r="N22" s="898">
        <f t="shared" si="9"/>
        <v>0</v>
      </c>
      <c r="O22" s="898">
        <f t="shared" si="9"/>
        <v>0</v>
      </c>
      <c r="P22" s="901"/>
      <c r="Q22" s="901"/>
      <c r="R22" s="901"/>
      <c r="S22" s="901"/>
      <c r="T22" s="879">
        <f t="shared" si="7"/>
        <v>0</v>
      </c>
      <c r="U22" s="901"/>
      <c r="V22" s="901"/>
    </row>
    <row r="23" spans="1:34">
      <c r="A23" s="889" t="s">
        <v>1463</v>
      </c>
      <c r="B23" s="879">
        <v>11</v>
      </c>
      <c r="C23" s="900"/>
      <c r="D23" s="900"/>
      <c r="E23" s="900"/>
      <c r="F23" s="900"/>
      <c r="G23" s="900"/>
      <c r="H23" s="900"/>
      <c r="I23" s="900"/>
      <c r="J23" s="900"/>
      <c r="K23" s="900"/>
      <c r="L23" s="823"/>
      <c r="M23" s="911" t="s">
        <v>1416</v>
      </c>
      <c r="N23" s="898">
        <f t="shared" si="9"/>
        <v>0</v>
      </c>
      <c r="O23" s="898">
        <f t="shared" si="9"/>
        <v>0</v>
      </c>
      <c r="P23" s="901"/>
      <c r="Q23" s="901"/>
      <c r="R23" s="901"/>
      <c r="S23" s="901"/>
      <c r="T23" s="879">
        <f t="shared" si="7"/>
        <v>0</v>
      </c>
      <c r="U23" s="901"/>
      <c r="V23" s="901"/>
    </row>
    <row r="24" spans="1:34">
      <c r="A24" s="889" t="s">
        <v>1464</v>
      </c>
      <c r="B24" s="879">
        <v>5</v>
      </c>
      <c r="C24" s="900"/>
      <c r="D24" s="900"/>
      <c r="E24" s="900"/>
      <c r="F24" s="900"/>
      <c r="G24" s="900"/>
      <c r="H24" s="900"/>
      <c r="I24" s="900"/>
      <c r="J24" s="900"/>
      <c r="K24" s="900"/>
      <c r="L24" s="823"/>
      <c r="M24" s="889" t="s">
        <v>1418</v>
      </c>
      <c r="N24" s="898">
        <v>16</v>
      </c>
      <c r="O24" s="898">
        <v>16</v>
      </c>
      <c r="P24" s="879">
        <v>8</v>
      </c>
      <c r="Q24" s="879">
        <f t="shared" ref="P24:V24" si="15">SUM(Q25:Q26)</f>
        <v>0</v>
      </c>
      <c r="R24" s="879">
        <f t="shared" si="15"/>
        <v>8</v>
      </c>
      <c r="S24" s="879">
        <f t="shared" si="15"/>
        <v>0</v>
      </c>
      <c r="T24" s="879">
        <f t="shared" si="7"/>
        <v>0</v>
      </c>
      <c r="U24" s="879">
        <f t="shared" si="15"/>
        <v>0</v>
      </c>
      <c r="V24" s="879">
        <f t="shared" si="15"/>
        <v>0</v>
      </c>
    </row>
    <row r="25" spans="1:34">
      <c r="A25" s="889" t="s">
        <v>1465</v>
      </c>
      <c r="B25" s="879">
        <v>16</v>
      </c>
      <c r="C25" s="879">
        <f t="shared" ref="C25:K25" si="16">SUM(C26:C31)</f>
        <v>0</v>
      </c>
      <c r="D25" s="879">
        <f t="shared" si="16"/>
        <v>0</v>
      </c>
      <c r="E25" s="879">
        <f t="shared" si="16"/>
        <v>0</v>
      </c>
      <c r="F25" s="879">
        <f t="shared" si="16"/>
        <v>0</v>
      </c>
      <c r="G25" s="879">
        <f t="shared" si="16"/>
        <v>0</v>
      </c>
      <c r="H25" s="879">
        <f t="shared" si="16"/>
        <v>0</v>
      </c>
      <c r="I25" s="879">
        <f t="shared" si="16"/>
        <v>0</v>
      </c>
      <c r="J25" s="879">
        <f t="shared" si="16"/>
        <v>0</v>
      </c>
      <c r="K25" s="879">
        <f t="shared" si="16"/>
        <v>0</v>
      </c>
      <c r="L25" s="823"/>
      <c r="M25" s="889" t="s">
        <v>1420</v>
      </c>
      <c r="N25" s="898">
        <v>11</v>
      </c>
      <c r="O25" s="898">
        <v>11</v>
      </c>
      <c r="P25" s="901">
        <v>5</v>
      </c>
      <c r="Q25" s="901"/>
      <c r="R25" s="901">
        <v>6</v>
      </c>
      <c r="S25" s="901"/>
      <c r="T25" s="879">
        <f t="shared" si="7"/>
        <v>0</v>
      </c>
      <c r="U25" s="901"/>
      <c r="V25" s="901"/>
    </row>
    <row r="26" spans="1:34">
      <c r="A26" s="889" t="s">
        <v>1466</v>
      </c>
      <c r="B26" s="879" t="s">
        <v>1368</v>
      </c>
      <c r="C26" s="900"/>
      <c r="D26" s="900"/>
      <c r="E26" s="900"/>
      <c r="F26" s="900"/>
      <c r="G26" s="900"/>
      <c r="H26" s="900"/>
      <c r="I26" s="900"/>
      <c r="J26" s="900"/>
      <c r="K26" s="900"/>
      <c r="L26" s="823"/>
      <c r="M26" s="889" t="s">
        <v>1421</v>
      </c>
      <c r="N26" s="898">
        <v>5</v>
      </c>
      <c r="O26" s="898">
        <v>5</v>
      </c>
      <c r="P26" s="901">
        <v>3</v>
      </c>
      <c r="Q26" s="901"/>
      <c r="R26" s="901">
        <v>2</v>
      </c>
      <c r="S26" s="901"/>
      <c r="T26" s="879">
        <f t="shared" si="7"/>
        <v>0</v>
      </c>
      <c r="U26" s="901"/>
      <c r="V26" s="901"/>
    </row>
    <row r="27" spans="1:34">
      <c r="A27" s="889" t="s">
        <v>1467</v>
      </c>
      <c r="B27" s="879">
        <v>9</v>
      </c>
      <c r="C27" s="900"/>
      <c r="D27" s="900"/>
      <c r="E27" s="900"/>
      <c r="F27" s="900"/>
      <c r="G27" s="900"/>
      <c r="H27" s="900"/>
      <c r="I27" s="900"/>
      <c r="J27" s="900"/>
      <c r="K27" s="900"/>
      <c r="L27" s="823"/>
      <c r="M27" s="889" t="s">
        <v>1519</v>
      </c>
      <c r="N27" s="898">
        <v>16</v>
      </c>
      <c r="O27" s="898">
        <v>16</v>
      </c>
      <c r="P27" s="879">
        <v>8</v>
      </c>
      <c r="Q27" s="879">
        <f t="shared" ref="P27:V27" si="17">SUM(Q28:Q33)</f>
        <v>0</v>
      </c>
      <c r="R27" s="879">
        <f t="shared" si="17"/>
        <v>8</v>
      </c>
      <c r="S27" s="879">
        <f t="shared" si="17"/>
        <v>0</v>
      </c>
      <c r="T27" s="879">
        <f t="shared" si="7"/>
        <v>0</v>
      </c>
      <c r="U27" s="879">
        <f t="shared" si="17"/>
        <v>0</v>
      </c>
      <c r="V27" s="879">
        <f t="shared" si="17"/>
        <v>0</v>
      </c>
    </row>
    <row r="28" spans="1:34">
      <c r="A28" s="889" t="s">
        <v>1468</v>
      </c>
      <c r="B28" s="879">
        <v>5</v>
      </c>
      <c r="C28" s="900"/>
      <c r="D28" s="900"/>
      <c r="E28" s="900"/>
      <c r="F28" s="900"/>
      <c r="G28" s="900"/>
      <c r="H28" s="900"/>
      <c r="I28" s="900"/>
      <c r="J28" s="900"/>
      <c r="K28" s="900"/>
      <c r="L28" s="823"/>
      <c r="M28" s="889" t="s">
        <v>1426</v>
      </c>
      <c r="N28" s="898" t="s">
        <v>997</v>
      </c>
      <c r="O28" s="898" t="s">
        <v>997</v>
      </c>
      <c r="P28" s="901"/>
      <c r="Q28" s="901"/>
      <c r="R28" s="901"/>
      <c r="S28" s="901"/>
      <c r="T28" s="879">
        <f t="shared" si="7"/>
        <v>0</v>
      </c>
      <c r="U28" s="901"/>
      <c r="V28" s="901"/>
    </row>
    <row r="29" spans="1:34">
      <c r="A29" s="889" t="s">
        <v>1469</v>
      </c>
      <c r="B29" s="879">
        <v>2</v>
      </c>
      <c r="C29" s="900"/>
      <c r="D29" s="900"/>
      <c r="E29" s="900"/>
      <c r="F29" s="900"/>
      <c r="G29" s="900"/>
      <c r="H29" s="900"/>
      <c r="I29" s="900"/>
      <c r="J29" s="900"/>
      <c r="K29" s="900"/>
      <c r="L29" s="823"/>
      <c r="M29" s="889" t="s">
        <v>1520</v>
      </c>
      <c r="N29" s="898">
        <v>9</v>
      </c>
      <c r="O29" s="898">
        <v>9</v>
      </c>
      <c r="P29" s="901">
        <v>3</v>
      </c>
      <c r="Q29" s="901"/>
      <c r="R29" s="901">
        <v>6</v>
      </c>
      <c r="S29" s="901"/>
      <c r="T29" s="879">
        <f t="shared" si="7"/>
        <v>0</v>
      </c>
      <c r="U29" s="901"/>
      <c r="V29" s="901"/>
    </row>
    <row r="30" spans="1:34">
      <c r="A30" s="889" t="s">
        <v>1470</v>
      </c>
      <c r="B30" s="879" t="s">
        <v>997</v>
      </c>
      <c r="C30" s="900"/>
      <c r="D30" s="900"/>
      <c r="E30" s="900"/>
      <c r="F30" s="900"/>
      <c r="G30" s="900"/>
      <c r="H30" s="900"/>
      <c r="I30" s="900"/>
      <c r="J30" s="900"/>
      <c r="K30" s="900"/>
      <c r="L30" s="823"/>
      <c r="M30" s="889" t="s">
        <v>1521</v>
      </c>
      <c r="N30" s="898">
        <v>5</v>
      </c>
      <c r="O30" s="898">
        <v>5</v>
      </c>
      <c r="P30" s="901">
        <v>3</v>
      </c>
      <c r="Q30" s="901"/>
      <c r="R30" s="901">
        <v>2</v>
      </c>
      <c r="S30" s="901"/>
      <c r="T30" s="879">
        <f t="shared" si="7"/>
        <v>0</v>
      </c>
      <c r="U30" s="901"/>
      <c r="V30" s="901"/>
    </row>
    <row r="31" spans="1:34" ht="17.5" thickBot="1">
      <c r="A31" s="915" t="s">
        <v>1471</v>
      </c>
      <c r="B31" s="916">
        <f t="shared" ref="B31" si="18">SUM(C31:K31)</f>
        <v>0</v>
      </c>
      <c r="C31" s="917"/>
      <c r="D31" s="917"/>
      <c r="E31" s="917"/>
      <c r="F31" s="917"/>
      <c r="G31" s="917"/>
      <c r="H31" s="917"/>
      <c r="I31" s="917"/>
      <c r="J31" s="917"/>
      <c r="K31" s="917"/>
      <c r="L31" s="823"/>
      <c r="M31" s="889" t="s">
        <v>1522</v>
      </c>
      <c r="N31" s="898">
        <v>2</v>
      </c>
      <c r="O31" s="898">
        <v>2</v>
      </c>
      <c r="P31" s="901">
        <v>2</v>
      </c>
      <c r="Q31" s="901"/>
      <c r="R31" s="901"/>
      <c r="S31" s="901"/>
      <c r="T31" s="879">
        <f t="shared" si="7"/>
        <v>0</v>
      </c>
      <c r="U31" s="901"/>
      <c r="V31" s="901"/>
    </row>
    <row r="32" spans="1:34">
      <c r="A32" s="413"/>
      <c r="B32" s="413"/>
      <c r="C32" s="413"/>
      <c r="D32" s="413"/>
      <c r="E32" s="413"/>
      <c r="F32" s="413"/>
      <c r="G32" s="413"/>
      <c r="H32" s="413"/>
      <c r="I32" s="413"/>
      <c r="J32" s="413"/>
      <c r="K32" s="413"/>
      <c r="L32" s="823"/>
      <c r="M32" s="889" t="s">
        <v>1523</v>
      </c>
      <c r="N32" s="898" t="s">
        <v>1525</v>
      </c>
      <c r="O32" s="898" t="s">
        <v>1525</v>
      </c>
      <c r="P32" s="901"/>
      <c r="Q32" s="901"/>
      <c r="R32" s="901"/>
      <c r="S32" s="901"/>
      <c r="T32" s="879">
        <f t="shared" si="7"/>
        <v>0</v>
      </c>
      <c r="U32" s="901"/>
      <c r="V32" s="901"/>
    </row>
    <row r="33" spans="1:22" ht="17.5" thickBot="1">
      <c r="A33" s="836"/>
      <c r="B33" s="836"/>
      <c r="C33" s="918"/>
      <c r="D33" s="919"/>
      <c r="E33" s="918"/>
      <c r="F33" s="918"/>
      <c r="G33" s="918"/>
      <c r="H33" s="836"/>
      <c r="I33" s="836"/>
      <c r="J33" s="836"/>
      <c r="K33" s="836"/>
      <c r="L33" s="836"/>
      <c r="M33" s="915" t="s">
        <v>1524</v>
      </c>
      <c r="N33" s="922">
        <f t="shared" si="9"/>
        <v>0</v>
      </c>
      <c r="O33" s="922">
        <f t="shared" si="9"/>
        <v>0</v>
      </c>
      <c r="P33" s="923"/>
      <c r="Q33" s="923"/>
      <c r="R33" s="923"/>
      <c r="S33" s="923"/>
      <c r="T33" s="916">
        <f t="shared" si="7"/>
        <v>0</v>
      </c>
      <c r="U33" s="923"/>
      <c r="V33" s="923"/>
    </row>
    <row r="34" spans="1:22" ht="19.5">
      <c r="A34" s="836"/>
      <c r="B34" s="836"/>
      <c r="C34" s="825"/>
      <c r="D34" s="825"/>
      <c r="E34" s="920"/>
      <c r="F34" s="920"/>
      <c r="G34" s="920"/>
      <c r="H34" s="836"/>
      <c r="I34" s="836"/>
      <c r="J34" s="836"/>
      <c r="K34" s="836"/>
      <c r="L34" s="836"/>
    </row>
    <row r="35" spans="1:22" ht="19.5">
      <c r="A35" s="836"/>
      <c r="B35" s="836"/>
      <c r="C35" s="825"/>
      <c r="D35" s="825"/>
      <c r="E35" s="920"/>
      <c r="F35" s="920"/>
      <c r="G35" s="920"/>
      <c r="H35" s="836"/>
      <c r="I35" s="836"/>
      <c r="J35" s="836"/>
      <c r="K35" s="836"/>
      <c r="L35" s="836"/>
    </row>
    <row r="36" spans="1:22" ht="19.5">
      <c r="A36" s="836"/>
      <c r="B36" s="836"/>
      <c r="C36" s="825"/>
      <c r="D36" s="825"/>
      <c r="E36" s="920"/>
      <c r="F36" s="920"/>
      <c r="G36" s="920"/>
      <c r="H36" s="836"/>
      <c r="I36" s="836"/>
      <c r="J36" s="836"/>
      <c r="K36" s="836"/>
      <c r="L36" s="836"/>
    </row>
    <row r="37" spans="1:22" ht="19.5">
      <c r="A37" s="921"/>
      <c r="B37" s="920"/>
      <c r="C37" s="825"/>
      <c r="D37" s="825"/>
      <c r="E37" s="920"/>
      <c r="F37" s="920"/>
      <c r="G37" s="920"/>
      <c r="H37" s="836"/>
      <c r="I37" s="836"/>
      <c r="J37" s="836"/>
      <c r="K37" s="836"/>
      <c r="L37" s="836"/>
    </row>
    <row r="38" spans="1:22">
      <c r="A38" s="836"/>
      <c r="B38" s="836"/>
      <c r="C38" s="924"/>
      <c r="D38" s="924"/>
      <c r="E38" s="836"/>
      <c r="F38" s="836"/>
      <c r="G38" s="836"/>
      <c r="H38" s="836"/>
      <c r="I38" s="836"/>
      <c r="J38" s="836"/>
      <c r="K38" s="836"/>
      <c r="L38" s="836"/>
    </row>
    <row r="39" spans="1:22">
      <c r="A39" s="836"/>
      <c r="B39" s="836"/>
      <c r="C39" s="924"/>
      <c r="D39" s="924"/>
      <c r="E39" s="836"/>
      <c r="F39" s="836"/>
      <c r="G39" s="836"/>
      <c r="H39" s="836"/>
      <c r="I39" s="836"/>
      <c r="J39" s="836"/>
      <c r="K39" s="836"/>
      <c r="L39" s="836"/>
    </row>
    <row r="40" spans="1:22">
      <c r="A40" s="836"/>
      <c r="B40" s="836"/>
      <c r="C40" s="924"/>
      <c r="D40" s="924"/>
      <c r="E40" s="836"/>
      <c r="F40" s="836"/>
      <c r="G40" s="836"/>
      <c r="H40" s="836"/>
      <c r="I40" s="836"/>
      <c r="J40" s="836"/>
      <c r="K40" s="836"/>
      <c r="L40" s="836"/>
    </row>
    <row r="41" spans="1:22">
      <c r="A41" s="836"/>
      <c r="B41" s="836"/>
      <c r="C41" s="924"/>
      <c r="D41" s="924"/>
      <c r="E41" s="836"/>
      <c r="F41" s="836"/>
      <c r="G41" s="836"/>
      <c r="H41" s="836"/>
      <c r="I41" s="836"/>
      <c r="J41" s="836"/>
      <c r="K41" s="836"/>
      <c r="L41" s="836"/>
    </row>
    <row r="42" spans="1:22">
      <c r="A42" s="836"/>
      <c r="B42" s="836"/>
      <c r="C42" s="924"/>
      <c r="D42" s="924"/>
      <c r="E42" s="836"/>
      <c r="F42" s="836"/>
      <c r="G42" s="836"/>
      <c r="H42" s="836"/>
      <c r="I42" s="836"/>
      <c r="J42" s="836"/>
      <c r="K42" s="836"/>
      <c r="L42" s="836"/>
    </row>
    <row r="43" spans="1:22">
      <c r="A43" s="836"/>
      <c r="B43" s="836"/>
      <c r="C43" s="924"/>
      <c r="D43" s="924"/>
      <c r="E43" s="836"/>
      <c r="F43" s="836"/>
      <c r="G43" s="836"/>
      <c r="H43" s="836"/>
      <c r="I43" s="836"/>
      <c r="J43" s="836"/>
      <c r="K43" s="836"/>
      <c r="L43" s="836"/>
    </row>
    <row r="44" spans="1:22">
      <c r="A44" s="836"/>
      <c r="B44" s="836"/>
      <c r="C44" s="924"/>
      <c r="D44" s="924"/>
      <c r="E44" s="836"/>
      <c r="F44" s="836"/>
      <c r="G44" s="836"/>
      <c r="H44" s="836"/>
      <c r="I44" s="836"/>
      <c r="J44" s="836"/>
      <c r="K44" s="836"/>
      <c r="L44" s="836"/>
    </row>
    <row r="45" spans="1:22">
      <c r="A45" s="836"/>
      <c r="B45" s="836"/>
      <c r="C45" s="924"/>
      <c r="D45" s="924"/>
      <c r="E45" s="836"/>
      <c r="F45" s="836"/>
      <c r="G45" s="836"/>
      <c r="H45" s="836"/>
      <c r="I45" s="836"/>
      <c r="J45" s="836"/>
      <c r="K45" s="836"/>
      <c r="L45" s="836"/>
    </row>
    <row r="46" spans="1:22">
      <c r="A46" s="836"/>
      <c r="B46" s="836"/>
      <c r="C46" s="924"/>
      <c r="D46" s="924"/>
      <c r="E46" s="836"/>
      <c r="F46" s="836"/>
      <c r="G46" s="836"/>
      <c r="H46" s="836"/>
      <c r="I46" s="836"/>
      <c r="J46" s="836"/>
      <c r="K46" s="836"/>
      <c r="L46" s="836"/>
    </row>
    <row r="47" spans="1:22">
      <c r="A47" s="836"/>
      <c r="B47" s="836"/>
      <c r="C47" s="924"/>
      <c r="D47" s="924"/>
      <c r="E47" s="836"/>
      <c r="F47" s="836"/>
      <c r="G47" s="836"/>
      <c r="H47" s="836"/>
      <c r="I47" s="836"/>
      <c r="J47" s="836"/>
      <c r="K47" s="836"/>
      <c r="L47" s="836"/>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9:A10"/>
    <mergeCell ref="B9:K9"/>
    <mergeCell ref="AF17:AG17"/>
    <mergeCell ref="J5:K5"/>
    <mergeCell ref="J6:K6"/>
    <mergeCell ref="A7:K7"/>
    <mergeCell ref="B8:I8"/>
    <mergeCell ref="J8:K8"/>
    <mergeCell ref="Y5:AA5"/>
    <mergeCell ref="AB5:AD5"/>
    <mergeCell ref="AE5:AG5"/>
    <mergeCell ref="N6:N7"/>
    <mergeCell ref="O6:S6"/>
    <mergeCell ref="T6:V6"/>
    <mergeCell ref="N4:T4"/>
    <mergeCell ref="Y4:AE4"/>
    <mergeCell ref="AF4:AG4"/>
    <mergeCell ref="M5:M7"/>
    <mergeCell ref="N5:V5"/>
    <mergeCell ref="X5:X6"/>
    <mergeCell ref="AF1:AG1"/>
    <mergeCell ref="AF2:AG2"/>
    <mergeCell ref="M3:V3"/>
    <mergeCell ref="X3:AG3"/>
  </mergeCells>
  <phoneticPr fontId="12" type="noConversion"/>
  <hyperlinks>
    <hyperlink ref="AI2" location="預告統計資料發布時間表!A1" display="回發布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4"/>
  <sheetViews>
    <sheetView topLeftCell="U1" workbookViewId="0">
      <selection activeCell="U3" sqref="U3:AL3"/>
    </sheetView>
  </sheetViews>
  <sheetFormatPr defaultRowHeight="17"/>
  <cols>
    <col min="1" max="1" width="11.08984375" customWidth="1"/>
    <col min="21" max="21" width="11.54296875" customWidth="1"/>
  </cols>
  <sheetData>
    <row r="1" spans="1:39">
      <c r="A1" s="993" t="s">
        <v>1559</v>
      </c>
      <c r="B1" s="994"/>
      <c r="C1" s="941"/>
      <c r="D1" s="941"/>
      <c r="E1" s="941"/>
      <c r="F1" s="941"/>
      <c r="G1" s="941"/>
      <c r="H1" s="941"/>
      <c r="I1" s="941"/>
      <c r="J1" s="941"/>
      <c r="K1" s="941"/>
      <c r="L1" s="941"/>
      <c r="M1" s="941"/>
      <c r="N1" s="941"/>
      <c r="O1" s="941"/>
      <c r="P1" s="995" t="s">
        <v>879</v>
      </c>
      <c r="Q1" s="996"/>
      <c r="R1" s="997" t="s">
        <v>1560</v>
      </c>
      <c r="S1" s="998"/>
      <c r="T1" s="999"/>
      <c r="U1" s="993" t="s">
        <v>1561</v>
      </c>
      <c r="V1" s="994"/>
      <c r="W1" s="1000"/>
      <c r="X1" s="941"/>
      <c r="Y1" s="941"/>
      <c r="Z1" s="941"/>
      <c r="AA1" s="941"/>
      <c r="AB1" s="941"/>
      <c r="AC1" s="941"/>
      <c r="AD1" s="941"/>
      <c r="AE1" s="941"/>
      <c r="AF1" s="941"/>
      <c r="AG1" s="941"/>
      <c r="AH1" s="995" t="s">
        <v>879</v>
      </c>
      <c r="AI1" s="996"/>
      <c r="AJ1" s="997" t="s">
        <v>1562</v>
      </c>
      <c r="AK1" s="998"/>
      <c r="AL1" s="999"/>
      <c r="AM1" s="942" t="s">
        <v>1115</v>
      </c>
    </row>
    <row r="2" spans="1:39">
      <c r="A2" s="997" t="s">
        <v>1563</v>
      </c>
      <c r="B2" s="999"/>
      <c r="C2" s="1001" t="s">
        <v>1564</v>
      </c>
      <c r="D2" s="1002"/>
      <c r="E2" s="1002"/>
      <c r="F2" s="1002"/>
      <c r="G2" s="1002"/>
      <c r="H2" s="1002"/>
      <c r="I2" s="1002"/>
      <c r="J2" s="1002"/>
      <c r="K2" s="1002"/>
      <c r="L2" s="1002"/>
      <c r="M2" s="1002"/>
      <c r="N2" s="1002"/>
      <c r="O2" s="1002"/>
      <c r="P2" s="1003" t="s">
        <v>934</v>
      </c>
      <c r="Q2" s="1003"/>
      <c r="R2" s="1004" t="s">
        <v>1565</v>
      </c>
      <c r="S2" s="1004"/>
      <c r="T2" s="1004"/>
      <c r="U2" s="1005" t="s">
        <v>1566</v>
      </c>
      <c r="V2" s="1005"/>
      <c r="W2" s="1001" t="s">
        <v>1564</v>
      </c>
      <c r="X2" s="1002"/>
      <c r="Y2" s="1002"/>
      <c r="Z2" s="1002"/>
      <c r="AA2" s="1002"/>
      <c r="AB2" s="1002"/>
      <c r="AC2" s="1002"/>
      <c r="AD2" s="1002"/>
      <c r="AE2" s="1002"/>
      <c r="AF2" s="1002"/>
      <c r="AG2" s="1002"/>
      <c r="AH2" s="1003" t="s">
        <v>934</v>
      </c>
      <c r="AI2" s="1003"/>
      <c r="AJ2" s="1004" t="s">
        <v>1567</v>
      </c>
      <c r="AK2" s="1004"/>
      <c r="AL2" s="1004"/>
      <c r="AM2" s="1000"/>
    </row>
    <row r="3" spans="1:39" ht="33.5">
      <c r="A3" s="1006" t="s">
        <v>1568</v>
      </c>
      <c r="B3" s="1006"/>
      <c r="C3" s="1006"/>
      <c r="D3" s="1006"/>
      <c r="E3" s="1006"/>
      <c r="F3" s="1006"/>
      <c r="G3" s="1006"/>
      <c r="H3" s="1006"/>
      <c r="I3" s="1006"/>
      <c r="J3" s="1006"/>
      <c r="K3" s="1006"/>
      <c r="L3" s="1006"/>
      <c r="M3" s="1006"/>
      <c r="N3" s="1006"/>
      <c r="O3" s="1006"/>
      <c r="P3" s="1006"/>
      <c r="Q3" s="1006"/>
      <c r="R3" s="1006"/>
      <c r="S3" s="1006"/>
      <c r="T3" s="1006"/>
      <c r="U3" s="1006" t="s">
        <v>1631</v>
      </c>
      <c r="V3" s="1006"/>
      <c r="W3" s="1006"/>
      <c r="X3" s="1006"/>
      <c r="Y3" s="1006"/>
      <c r="Z3" s="1006"/>
      <c r="AA3" s="1006"/>
      <c r="AB3" s="1006"/>
      <c r="AC3" s="1006"/>
      <c r="AD3" s="1006"/>
      <c r="AE3" s="1006"/>
      <c r="AF3" s="1006"/>
      <c r="AG3" s="1006"/>
      <c r="AH3" s="1006"/>
      <c r="AI3" s="1006"/>
      <c r="AJ3" s="1006"/>
      <c r="AK3" s="1006"/>
      <c r="AL3" s="1006"/>
      <c r="AM3" s="144"/>
    </row>
    <row r="4" spans="1:39" ht="17.5" thickBot="1">
      <c r="A4" s="1007" t="s">
        <v>1569</v>
      </c>
      <c r="B4" s="1007"/>
      <c r="C4" s="1007"/>
      <c r="D4" s="1007"/>
      <c r="E4" s="1007"/>
      <c r="F4" s="1007"/>
      <c r="G4" s="1007"/>
      <c r="H4" s="1007"/>
      <c r="I4" s="1007"/>
      <c r="J4" s="1007"/>
      <c r="K4" s="1007"/>
      <c r="L4" s="1007"/>
      <c r="M4" s="1007"/>
      <c r="N4" s="1007"/>
      <c r="O4" s="1007"/>
      <c r="P4" s="1007"/>
      <c r="Q4" s="1007"/>
      <c r="R4" s="1007"/>
      <c r="S4" s="1008" t="s">
        <v>1570</v>
      </c>
      <c r="T4" s="1008"/>
      <c r="U4" s="1009" t="s">
        <v>1571</v>
      </c>
      <c r="V4" s="1009"/>
      <c r="W4" s="1009"/>
      <c r="X4" s="1009"/>
      <c r="Y4" s="1009"/>
      <c r="Z4" s="1009"/>
      <c r="AA4" s="1009"/>
      <c r="AB4" s="1009"/>
      <c r="AC4" s="1009"/>
      <c r="AD4" s="1009"/>
      <c r="AE4" s="1009"/>
      <c r="AF4" s="1009"/>
      <c r="AG4" s="1009"/>
      <c r="AH4" s="1009"/>
      <c r="AI4" s="1009"/>
      <c r="AJ4" s="1009"/>
      <c r="AK4" s="1008" t="s">
        <v>1572</v>
      </c>
      <c r="AL4" s="1008"/>
      <c r="AM4" s="144"/>
    </row>
    <row r="5" spans="1:39">
      <c r="A5" s="1010" t="s">
        <v>1530</v>
      </c>
      <c r="B5" s="1011" t="s">
        <v>1573</v>
      </c>
      <c r="C5" s="957"/>
      <c r="D5" s="1012"/>
      <c r="E5" s="953" t="s">
        <v>1574</v>
      </c>
      <c r="F5" s="955"/>
      <c r="G5" s="955"/>
      <c r="H5" s="955"/>
      <c r="I5" s="955"/>
      <c r="J5" s="955"/>
      <c r="K5" s="955"/>
      <c r="L5" s="955"/>
      <c r="M5" s="955"/>
      <c r="N5" s="955"/>
      <c r="O5" s="955"/>
      <c r="P5" s="955"/>
      <c r="Q5" s="955"/>
      <c r="R5" s="955"/>
      <c r="S5" s="955"/>
      <c r="T5" s="955"/>
      <c r="U5" s="1010" t="s">
        <v>1530</v>
      </c>
      <c r="V5" s="1013" t="s">
        <v>1575</v>
      </c>
      <c r="W5" s="955"/>
      <c r="X5" s="955"/>
      <c r="Y5" s="955"/>
      <c r="Z5" s="955"/>
      <c r="AA5" s="955"/>
      <c r="AB5" s="955"/>
      <c r="AC5" s="955"/>
      <c r="AD5" s="955"/>
      <c r="AE5" s="955"/>
      <c r="AF5" s="955"/>
      <c r="AG5" s="955"/>
      <c r="AH5" s="955"/>
      <c r="AI5" s="955"/>
      <c r="AJ5" s="955"/>
      <c r="AK5" s="1014"/>
      <c r="AL5" s="1015" t="s">
        <v>1576</v>
      </c>
      <c r="AM5" s="144"/>
    </row>
    <row r="6" spans="1:39">
      <c r="A6" s="1016"/>
      <c r="B6" s="1017"/>
      <c r="C6" s="1018"/>
      <c r="D6" s="1019"/>
      <c r="E6" s="1020" t="s">
        <v>1051</v>
      </c>
      <c r="F6" s="1021"/>
      <c r="G6" s="1020" t="s">
        <v>1577</v>
      </c>
      <c r="H6" s="1021"/>
      <c r="I6" s="1020" t="s">
        <v>1578</v>
      </c>
      <c r="J6" s="1021"/>
      <c r="K6" s="1020" t="s">
        <v>1579</v>
      </c>
      <c r="L6" s="1021"/>
      <c r="M6" s="1020" t="s">
        <v>1580</v>
      </c>
      <c r="N6" s="1021"/>
      <c r="O6" s="1020" t="s">
        <v>1581</v>
      </c>
      <c r="P6" s="1021"/>
      <c r="Q6" s="1020" t="s">
        <v>1582</v>
      </c>
      <c r="R6" s="1021"/>
      <c r="S6" s="1020" t="s">
        <v>926</v>
      </c>
      <c r="T6" s="1022"/>
      <c r="U6" s="1016"/>
      <c r="V6" s="1023" t="s">
        <v>1051</v>
      </c>
      <c r="W6" s="1021"/>
      <c r="X6" s="1020" t="s">
        <v>1583</v>
      </c>
      <c r="Y6" s="1021"/>
      <c r="Z6" s="1020" t="s">
        <v>1584</v>
      </c>
      <c r="AA6" s="1021"/>
      <c r="AB6" s="1020" t="s">
        <v>1585</v>
      </c>
      <c r="AC6" s="1021"/>
      <c r="AD6" s="1024" t="s">
        <v>1586</v>
      </c>
      <c r="AE6" s="1025"/>
      <c r="AF6" s="1020" t="s">
        <v>1587</v>
      </c>
      <c r="AG6" s="1021"/>
      <c r="AH6" s="1020" t="s">
        <v>1588</v>
      </c>
      <c r="AI6" s="1021"/>
      <c r="AJ6" s="1022" t="s">
        <v>1589</v>
      </c>
      <c r="AK6" s="1026"/>
      <c r="AL6" s="1027"/>
      <c r="AM6" s="144"/>
    </row>
    <row r="7" spans="1:39" ht="17.5" thickBot="1">
      <c r="A7" s="1028"/>
      <c r="B7" s="1029" t="s">
        <v>1590</v>
      </c>
      <c r="C7" s="962" t="s">
        <v>1591</v>
      </c>
      <c r="D7" s="962" t="s">
        <v>1592</v>
      </c>
      <c r="E7" s="962" t="s">
        <v>1591</v>
      </c>
      <c r="F7" s="962" t="s">
        <v>1593</v>
      </c>
      <c r="G7" s="962" t="s">
        <v>1594</v>
      </c>
      <c r="H7" s="962" t="s">
        <v>1593</v>
      </c>
      <c r="I7" s="962" t="s">
        <v>1591</v>
      </c>
      <c r="J7" s="962" t="s">
        <v>1592</v>
      </c>
      <c r="K7" s="962" t="s">
        <v>1591</v>
      </c>
      <c r="L7" s="962" t="s">
        <v>1593</v>
      </c>
      <c r="M7" s="962" t="s">
        <v>1594</v>
      </c>
      <c r="N7" s="962" t="s">
        <v>1593</v>
      </c>
      <c r="O7" s="962" t="s">
        <v>1591</v>
      </c>
      <c r="P7" s="962" t="s">
        <v>1592</v>
      </c>
      <c r="Q7" s="962" t="s">
        <v>1591</v>
      </c>
      <c r="R7" s="962" t="s">
        <v>1593</v>
      </c>
      <c r="S7" s="962" t="s">
        <v>1591</v>
      </c>
      <c r="T7" s="1030" t="s">
        <v>1593</v>
      </c>
      <c r="U7" s="1028"/>
      <c r="V7" s="1029" t="s">
        <v>1591</v>
      </c>
      <c r="W7" s="962" t="s">
        <v>1592</v>
      </c>
      <c r="X7" s="962" t="s">
        <v>1594</v>
      </c>
      <c r="Y7" s="962" t="s">
        <v>1593</v>
      </c>
      <c r="Z7" s="962" t="s">
        <v>1591</v>
      </c>
      <c r="AA7" s="962" t="s">
        <v>1592</v>
      </c>
      <c r="AB7" s="962" t="s">
        <v>1591</v>
      </c>
      <c r="AC7" s="962" t="s">
        <v>1593</v>
      </c>
      <c r="AD7" s="962" t="s">
        <v>1591</v>
      </c>
      <c r="AE7" s="962" t="s">
        <v>1592</v>
      </c>
      <c r="AF7" s="962" t="s">
        <v>1591</v>
      </c>
      <c r="AG7" s="962" t="s">
        <v>1593</v>
      </c>
      <c r="AH7" s="962" t="s">
        <v>1591</v>
      </c>
      <c r="AI7" s="962" t="s">
        <v>1595</v>
      </c>
      <c r="AJ7" s="962" t="s">
        <v>1591</v>
      </c>
      <c r="AK7" s="1031" t="s">
        <v>1593</v>
      </c>
      <c r="AL7" s="1032"/>
      <c r="AM7" s="144"/>
    </row>
    <row r="8" spans="1:39" ht="34">
      <c r="A8" s="1033" t="s">
        <v>1543</v>
      </c>
      <c r="B8" s="1034"/>
      <c r="C8" s="969"/>
      <c r="D8" s="1034"/>
      <c r="E8" s="969"/>
      <c r="F8" s="1034"/>
      <c r="G8" s="1034"/>
      <c r="H8" s="1034"/>
      <c r="I8" s="1034"/>
      <c r="J8" s="1034"/>
      <c r="K8" s="1034"/>
      <c r="L8" s="1034"/>
      <c r="M8" s="1034"/>
      <c r="N8" s="1034"/>
      <c r="O8" s="1034"/>
      <c r="P8" s="1034"/>
      <c r="Q8" s="969"/>
      <c r="R8" s="1034"/>
      <c r="S8" s="969"/>
      <c r="T8" s="1035"/>
      <c r="U8" s="1033" t="s">
        <v>1543</v>
      </c>
      <c r="V8" s="1034"/>
      <c r="W8" s="969"/>
      <c r="X8" s="1034"/>
      <c r="Y8" s="969"/>
      <c r="Z8" s="1034"/>
      <c r="AA8" s="969"/>
      <c r="AB8" s="1034"/>
      <c r="AC8" s="969"/>
      <c r="AD8" s="1034"/>
      <c r="AE8" s="969"/>
      <c r="AF8" s="1034"/>
      <c r="AG8" s="969"/>
      <c r="AH8" s="1034"/>
      <c r="AI8" s="1034"/>
      <c r="AJ8" s="1034"/>
      <c r="AK8" s="1034"/>
      <c r="AL8" s="1035"/>
      <c r="AM8" s="144"/>
    </row>
    <row r="9" spans="1:39" ht="34">
      <c r="A9" s="1036" t="s">
        <v>1544</v>
      </c>
      <c r="B9" s="1034"/>
      <c r="C9" s="969"/>
      <c r="D9" s="1034"/>
      <c r="E9" s="969"/>
      <c r="F9" s="1034"/>
      <c r="G9" s="1034"/>
      <c r="H9" s="1034"/>
      <c r="I9" s="1034"/>
      <c r="J9" s="1034"/>
      <c r="K9" s="1034"/>
      <c r="L9" s="1034"/>
      <c r="M9" s="1034"/>
      <c r="N9" s="1034"/>
      <c r="O9" s="1034"/>
      <c r="P9" s="1034"/>
      <c r="Q9" s="969"/>
      <c r="R9" s="1034"/>
      <c r="S9" s="969"/>
      <c r="T9" s="1035"/>
      <c r="U9" s="1037" t="s">
        <v>1544</v>
      </c>
      <c r="V9" s="1034"/>
      <c r="W9" s="969"/>
      <c r="X9" s="1034"/>
      <c r="Y9" s="969"/>
      <c r="Z9" s="1034"/>
      <c r="AA9" s="969"/>
      <c r="AB9" s="1034"/>
      <c r="AC9" s="969"/>
      <c r="AD9" s="1034"/>
      <c r="AE9" s="969"/>
      <c r="AF9" s="1034"/>
      <c r="AG9" s="969"/>
      <c r="AH9" s="1034"/>
      <c r="AI9" s="1034"/>
      <c r="AJ9" s="1034"/>
      <c r="AK9" s="1034"/>
      <c r="AL9" s="1035"/>
      <c r="AM9" s="144"/>
    </row>
    <row r="10" spans="1:39" ht="34">
      <c r="A10" s="1036" t="s">
        <v>1545</v>
      </c>
      <c r="B10" s="1034"/>
      <c r="C10" s="969"/>
      <c r="D10" s="1034"/>
      <c r="E10" s="969"/>
      <c r="F10" s="1034"/>
      <c r="G10" s="1034"/>
      <c r="H10" s="1034"/>
      <c r="I10" s="1034"/>
      <c r="J10" s="1034"/>
      <c r="K10" s="1034"/>
      <c r="L10" s="1034"/>
      <c r="M10" s="1034"/>
      <c r="N10" s="1034"/>
      <c r="O10" s="1034"/>
      <c r="P10" s="1034"/>
      <c r="Q10" s="969"/>
      <c r="R10" s="1034"/>
      <c r="S10" s="969"/>
      <c r="T10" s="1035"/>
      <c r="U10" s="1037" t="s">
        <v>1545</v>
      </c>
      <c r="V10" s="1034"/>
      <c r="W10" s="969"/>
      <c r="X10" s="1034"/>
      <c r="Y10" s="969"/>
      <c r="Z10" s="1034"/>
      <c r="AA10" s="969"/>
      <c r="AB10" s="1034"/>
      <c r="AC10" s="969"/>
      <c r="AD10" s="1034"/>
      <c r="AE10" s="969"/>
      <c r="AF10" s="1034"/>
      <c r="AG10" s="969"/>
      <c r="AH10" s="1034"/>
      <c r="AI10" s="1034"/>
      <c r="AJ10" s="1034"/>
      <c r="AK10" s="1034"/>
      <c r="AL10" s="1035"/>
      <c r="AM10" s="144"/>
    </row>
    <row r="11" spans="1:39" ht="34">
      <c r="A11" s="1036" t="s">
        <v>1546</v>
      </c>
      <c r="B11" s="1034"/>
      <c r="C11" s="969"/>
      <c r="D11" s="1034"/>
      <c r="E11" s="969"/>
      <c r="F11" s="1034"/>
      <c r="G11" s="1034"/>
      <c r="H11" s="1034"/>
      <c r="I11" s="1034"/>
      <c r="J11" s="1034"/>
      <c r="K11" s="1034"/>
      <c r="L11" s="1034"/>
      <c r="M11" s="1034"/>
      <c r="N11" s="1034"/>
      <c r="O11" s="1034"/>
      <c r="P11" s="1034"/>
      <c r="Q11" s="969"/>
      <c r="R11" s="1034"/>
      <c r="S11" s="969"/>
      <c r="T11" s="1035"/>
      <c r="U11" s="1037" t="s">
        <v>1546</v>
      </c>
      <c r="V11" s="1034"/>
      <c r="W11" s="969"/>
      <c r="X11" s="1034"/>
      <c r="Y11" s="969"/>
      <c r="Z11" s="1034"/>
      <c r="AA11" s="969"/>
      <c r="AB11" s="1034"/>
      <c r="AC11" s="969"/>
      <c r="AD11" s="1034"/>
      <c r="AE11" s="969"/>
      <c r="AF11" s="1034"/>
      <c r="AG11" s="969"/>
      <c r="AH11" s="1034"/>
      <c r="AI11" s="1034"/>
      <c r="AJ11" s="1034"/>
      <c r="AK11" s="1034"/>
      <c r="AL11" s="1035"/>
      <c r="AM11" s="144"/>
    </row>
    <row r="12" spans="1:39" ht="34">
      <c r="A12" s="1036" t="s">
        <v>1547</v>
      </c>
      <c r="B12" s="1034"/>
      <c r="C12" s="969"/>
      <c r="D12" s="1034"/>
      <c r="E12" s="969"/>
      <c r="F12" s="1034"/>
      <c r="G12" s="1034"/>
      <c r="H12" s="1034"/>
      <c r="I12" s="1034"/>
      <c r="J12" s="1034"/>
      <c r="K12" s="1034"/>
      <c r="L12" s="1034"/>
      <c r="M12" s="1034"/>
      <c r="N12" s="1034"/>
      <c r="O12" s="1034"/>
      <c r="P12" s="1034"/>
      <c r="Q12" s="969"/>
      <c r="R12" s="1034"/>
      <c r="S12" s="969"/>
      <c r="T12" s="1035"/>
      <c r="U12" s="1037" t="s">
        <v>1547</v>
      </c>
      <c r="V12" s="1034"/>
      <c r="W12" s="969"/>
      <c r="X12" s="1034"/>
      <c r="Y12" s="969"/>
      <c r="Z12" s="1034"/>
      <c r="AA12" s="969"/>
      <c r="AB12" s="1034"/>
      <c r="AC12" s="969"/>
      <c r="AD12" s="1034"/>
      <c r="AE12" s="969"/>
      <c r="AF12" s="1034"/>
      <c r="AG12" s="969"/>
      <c r="AH12" s="1034"/>
      <c r="AI12" s="1034"/>
      <c r="AJ12" s="1034"/>
      <c r="AK12" s="1034"/>
      <c r="AL12" s="1035"/>
      <c r="AM12" s="144"/>
    </row>
    <row r="13" spans="1:39" ht="34">
      <c r="A13" s="1038" t="s">
        <v>1548</v>
      </c>
      <c r="B13" s="1034"/>
      <c r="C13" s="969"/>
      <c r="D13" s="1034"/>
      <c r="E13" s="969"/>
      <c r="F13" s="1034"/>
      <c r="G13" s="1034"/>
      <c r="H13" s="1034"/>
      <c r="I13" s="1034"/>
      <c r="J13" s="1034"/>
      <c r="K13" s="1034"/>
      <c r="L13" s="1034"/>
      <c r="M13" s="1034"/>
      <c r="N13" s="1034"/>
      <c r="O13" s="1034"/>
      <c r="P13" s="1034"/>
      <c r="Q13" s="969"/>
      <c r="R13" s="1034"/>
      <c r="S13" s="969"/>
      <c r="T13" s="1035"/>
      <c r="U13" s="1039" t="s">
        <v>1548</v>
      </c>
      <c r="V13" s="1034"/>
      <c r="W13" s="969"/>
      <c r="X13" s="1034"/>
      <c r="Y13" s="969"/>
      <c r="Z13" s="1034"/>
      <c r="AA13" s="969"/>
      <c r="AB13" s="1034"/>
      <c r="AC13" s="969"/>
      <c r="AD13" s="1034"/>
      <c r="AE13" s="969"/>
      <c r="AF13" s="1034"/>
      <c r="AG13" s="969"/>
      <c r="AH13" s="1034"/>
      <c r="AI13" s="1034"/>
      <c r="AJ13" s="1034"/>
      <c r="AK13" s="1034"/>
      <c r="AL13" s="1035"/>
      <c r="AM13" s="144"/>
    </row>
    <row r="14" spans="1:39" ht="34">
      <c r="A14" s="1036" t="s">
        <v>1549</v>
      </c>
      <c r="B14" s="1034">
        <v>42</v>
      </c>
      <c r="C14" s="969">
        <v>25</v>
      </c>
      <c r="D14" s="1034">
        <v>17</v>
      </c>
      <c r="E14" s="969">
        <v>6</v>
      </c>
      <c r="F14" s="1034">
        <v>9</v>
      </c>
      <c r="G14" s="1034">
        <v>5</v>
      </c>
      <c r="H14" s="1034">
        <v>2</v>
      </c>
      <c r="I14" s="1034">
        <v>1</v>
      </c>
      <c r="J14" s="1034">
        <v>6</v>
      </c>
      <c r="K14" s="1034"/>
      <c r="L14" s="1034"/>
      <c r="M14" s="1034"/>
      <c r="N14" s="1034">
        <v>1</v>
      </c>
      <c r="O14" s="1034"/>
      <c r="P14" s="1034"/>
      <c r="Q14" s="969"/>
      <c r="R14" s="1034"/>
      <c r="S14" s="969"/>
      <c r="T14" s="1035" t="s">
        <v>1596</v>
      </c>
      <c r="U14" s="1037" t="s">
        <v>1549</v>
      </c>
      <c r="V14" s="1034">
        <v>19</v>
      </c>
      <c r="W14" s="969">
        <v>8</v>
      </c>
      <c r="X14" s="1034"/>
      <c r="Y14" s="969"/>
      <c r="Z14" s="1034"/>
      <c r="AA14" s="969"/>
      <c r="AB14" s="1034">
        <v>18</v>
      </c>
      <c r="AC14" s="969">
        <v>8</v>
      </c>
      <c r="AD14" s="1034"/>
      <c r="AE14" s="969"/>
      <c r="AF14" s="1034">
        <v>1</v>
      </c>
      <c r="AG14" s="969"/>
      <c r="AH14" s="1034"/>
      <c r="AI14" s="1034"/>
      <c r="AJ14" s="1034"/>
      <c r="AK14" s="1034"/>
      <c r="AL14" s="1035"/>
      <c r="AM14" s="144"/>
    </row>
    <row r="15" spans="1:39" ht="34">
      <c r="A15" s="1036" t="s">
        <v>1597</v>
      </c>
      <c r="B15" s="1034"/>
      <c r="C15" s="969"/>
      <c r="D15" s="1034"/>
      <c r="E15" s="969"/>
      <c r="F15" s="1034"/>
      <c r="G15" s="1034"/>
      <c r="H15" s="1034"/>
      <c r="I15" s="1034"/>
      <c r="J15" s="1034"/>
      <c r="K15" s="1034"/>
      <c r="L15" s="1034"/>
      <c r="M15" s="1034"/>
      <c r="N15" s="1034"/>
      <c r="O15" s="1034"/>
      <c r="P15" s="1034"/>
      <c r="Q15" s="969"/>
      <c r="R15" s="1034"/>
      <c r="S15" s="969"/>
      <c r="T15" s="1035"/>
      <c r="U15" s="1037" t="s">
        <v>1597</v>
      </c>
      <c r="V15" s="1034"/>
      <c r="W15" s="969"/>
      <c r="X15" s="1034"/>
      <c r="Y15" s="969"/>
      <c r="Z15" s="1034"/>
      <c r="AA15" s="969"/>
      <c r="AB15" s="1034"/>
      <c r="AC15" s="969"/>
      <c r="AD15" s="1034"/>
      <c r="AE15" s="969"/>
      <c r="AF15" s="1034"/>
      <c r="AG15" s="969"/>
      <c r="AH15" s="1034"/>
      <c r="AI15" s="1034"/>
      <c r="AJ15" s="1034"/>
      <c r="AK15" s="1034"/>
      <c r="AL15" s="1035"/>
      <c r="AM15" s="144"/>
    </row>
    <row r="16" spans="1:39" ht="34">
      <c r="A16" s="1036" t="s">
        <v>1551</v>
      </c>
      <c r="B16" s="1034"/>
      <c r="C16" s="969"/>
      <c r="D16" s="1034"/>
      <c r="E16" s="969"/>
      <c r="F16" s="1034"/>
      <c r="G16" s="1034"/>
      <c r="H16" s="1034"/>
      <c r="I16" s="1034"/>
      <c r="J16" s="1034"/>
      <c r="K16" s="1034"/>
      <c r="L16" s="1034"/>
      <c r="M16" s="1034"/>
      <c r="N16" s="1034"/>
      <c r="O16" s="1034"/>
      <c r="P16" s="1034"/>
      <c r="Q16" s="969"/>
      <c r="R16" s="1034"/>
      <c r="S16" s="969"/>
      <c r="T16" s="1035"/>
      <c r="U16" s="1037" t="s">
        <v>1551</v>
      </c>
      <c r="V16" s="1034"/>
      <c r="W16" s="969"/>
      <c r="X16" s="1034"/>
      <c r="Y16" s="969"/>
      <c r="Z16" s="1034"/>
      <c r="AA16" s="969"/>
      <c r="AB16" s="1034"/>
      <c r="AC16" s="969"/>
      <c r="AD16" s="1034"/>
      <c r="AE16" s="969"/>
      <c r="AF16" s="1034"/>
      <c r="AG16" s="969"/>
      <c r="AH16" s="1034"/>
      <c r="AI16" s="1034"/>
      <c r="AJ16" s="1034"/>
      <c r="AK16" s="1034"/>
      <c r="AL16" s="1035"/>
      <c r="AM16" s="144"/>
    </row>
    <row r="17" spans="1:39" ht="34">
      <c r="A17" s="1036" t="s">
        <v>1552</v>
      </c>
      <c r="B17" s="1034"/>
      <c r="C17" s="969"/>
      <c r="D17" s="1034"/>
      <c r="E17" s="969"/>
      <c r="F17" s="1034"/>
      <c r="G17" s="1034"/>
      <c r="H17" s="1034"/>
      <c r="I17" s="1034"/>
      <c r="J17" s="1034"/>
      <c r="K17" s="1034"/>
      <c r="L17" s="1034"/>
      <c r="M17" s="1034"/>
      <c r="N17" s="1034"/>
      <c r="O17" s="1034"/>
      <c r="P17" s="1034"/>
      <c r="Q17" s="969"/>
      <c r="R17" s="1034"/>
      <c r="S17" s="969"/>
      <c r="T17" s="1035"/>
      <c r="U17" s="1037" t="s">
        <v>1552</v>
      </c>
      <c r="V17" s="1034"/>
      <c r="W17" s="969"/>
      <c r="X17" s="1034"/>
      <c r="Y17" s="969"/>
      <c r="Z17" s="1034"/>
      <c r="AA17" s="969"/>
      <c r="AB17" s="1034"/>
      <c r="AC17" s="969"/>
      <c r="AD17" s="1034"/>
      <c r="AE17" s="969"/>
      <c r="AF17" s="1034"/>
      <c r="AG17" s="969"/>
      <c r="AH17" s="1034"/>
      <c r="AI17" s="1034"/>
      <c r="AJ17" s="1034"/>
      <c r="AK17" s="1034"/>
      <c r="AL17" s="1035"/>
      <c r="AM17" s="144"/>
    </row>
    <row r="18" spans="1:39" ht="34">
      <c r="A18" s="1036" t="s">
        <v>1553</v>
      </c>
      <c r="B18" s="1034"/>
      <c r="C18" s="969"/>
      <c r="D18" s="1034"/>
      <c r="E18" s="969"/>
      <c r="F18" s="1034"/>
      <c r="G18" s="1034"/>
      <c r="H18" s="1034"/>
      <c r="I18" s="1034"/>
      <c r="J18" s="1034"/>
      <c r="K18" s="1034"/>
      <c r="L18" s="1034"/>
      <c r="M18" s="1034"/>
      <c r="N18" s="1034"/>
      <c r="O18" s="1034"/>
      <c r="P18" s="1034"/>
      <c r="Q18" s="969"/>
      <c r="R18" s="1034"/>
      <c r="S18" s="969"/>
      <c r="T18" s="1035"/>
      <c r="U18" s="1037" t="s">
        <v>1553</v>
      </c>
      <c r="V18" s="1034"/>
      <c r="W18" s="969"/>
      <c r="X18" s="1034"/>
      <c r="Y18" s="969"/>
      <c r="Z18" s="1034"/>
      <c r="AA18" s="969"/>
      <c r="AB18" s="1034"/>
      <c r="AC18" s="969"/>
      <c r="AD18" s="1034"/>
      <c r="AE18" s="969"/>
      <c r="AF18" s="1034"/>
      <c r="AG18" s="969"/>
      <c r="AH18" s="1034"/>
      <c r="AI18" s="1034"/>
      <c r="AJ18" s="1034"/>
      <c r="AK18" s="1034"/>
      <c r="AL18" s="1035"/>
      <c r="AM18" s="144"/>
    </row>
    <row r="19" spans="1:39" ht="34">
      <c r="A19" s="1036" t="s">
        <v>1554</v>
      </c>
      <c r="B19" s="1034"/>
      <c r="C19" s="969"/>
      <c r="D19" s="1034"/>
      <c r="E19" s="969"/>
      <c r="F19" s="1034"/>
      <c r="G19" s="1034"/>
      <c r="H19" s="1034"/>
      <c r="I19" s="1034"/>
      <c r="J19" s="1034"/>
      <c r="K19" s="1034"/>
      <c r="L19" s="1034"/>
      <c r="M19" s="1034"/>
      <c r="N19" s="1034"/>
      <c r="O19" s="1034"/>
      <c r="P19" s="1034"/>
      <c r="Q19" s="969"/>
      <c r="R19" s="1034"/>
      <c r="S19" s="969"/>
      <c r="T19" s="1035"/>
      <c r="U19" s="1037" t="s">
        <v>1554</v>
      </c>
      <c r="V19" s="1034"/>
      <c r="W19" s="969"/>
      <c r="X19" s="1034"/>
      <c r="Y19" s="969"/>
      <c r="Z19" s="1034"/>
      <c r="AA19" s="969"/>
      <c r="AB19" s="1034"/>
      <c r="AC19" s="969"/>
      <c r="AD19" s="1034"/>
      <c r="AE19" s="969"/>
      <c r="AF19" s="1034"/>
      <c r="AG19" s="969"/>
      <c r="AH19" s="1034"/>
      <c r="AI19" s="1034"/>
      <c r="AJ19" s="1034"/>
      <c r="AK19" s="1034"/>
      <c r="AL19" s="1035"/>
      <c r="AM19" s="144"/>
    </row>
    <row r="20" spans="1:39" ht="34">
      <c r="A20" s="1036" t="s">
        <v>1555</v>
      </c>
      <c r="B20" s="1034"/>
      <c r="C20" s="969"/>
      <c r="D20" s="1034"/>
      <c r="E20" s="969"/>
      <c r="F20" s="1034"/>
      <c r="G20" s="1034"/>
      <c r="H20" s="1034"/>
      <c r="I20" s="1034"/>
      <c r="J20" s="1034"/>
      <c r="K20" s="1034"/>
      <c r="L20" s="1034"/>
      <c r="M20" s="1034"/>
      <c r="N20" s="1034"/>
      <c r="O20" s="1034"/>
      <c r="P20" s="1034"/>
      <c r="Q20" s="969"/>
      <c r="R20" s="1034"/>
      <c r="S20" s="969"/>
      <c r="T20" s="1035"/>
      <c r="U20" s="1037" t="s">
        <v>1555</v>
      </c>
      <c r="V20" s="1034"/>
      <c r="W20" s="969"/>
      <c r="X20" s="1034"/>
      <c r="Y20" s="969"/>
      <c r="Z20" s="1034"/>
      <c r="AA20" s="969"/>
      <c r="AB20" s="1034"/>
      <c r="AC20" s="969"/>
      <c r="AD20" s="1034"/>
      <c r="AE20" s="969"/>
      <c r="AF20" s="1034"/>
      <c r="AG20" s="969"/>
      <c r="AH20" s="1034"/>
      <c r="AI20" s="1034"/>
      <c r="AJ20" s="1034"/>
      <c r="AK20" s="1034"/>
      <c r="AL20" s="1035"/>
      <c r="AM20" s="144"/>
    </row>
    <row r="21" spans="1:39" ht="34">
      <c r="A21" s="1036" t="s">
        <v>1549</v>
      </c>
      <c r="B21" s="1034"/>
      <c r="C21" s="969"/>
      <c r="D21" s="1034"/>
      <c r="E21" s="969"/>
      <c r="F21" s="1034"/>
      <c r="G21" s="1034"/>
      <c r="H21" s="1034"/>
      <c r="I21" s="1034"/>
      <c r="J21" s="1034"/>
      <c r="K21" s="1034"/>
      <c r="L21" s="1034"/>
      <c r="M21" s="1034"/>
      <c r="N21" s="1034"/>
      <c r="O21" s="1034"/>
      <c r="P21" s="1034"/>
      <c r="Q21" s="969"/>
      <c r="R21" s="1034"/>
      <c r="S21" s="969"/>
      <c r="T21" s="1035"/>
      <c r="U21" s="1037" t="s">
        <v>1549</v>
      </c>
      <c r="V21" s="1034"/>
      <c r="W21" s="969"/>
      <c r="X21" s="1034"/>
      <c r="Y21" s="969"/>
      <c r="Z21" s="1034"/>
      <c r="AA21" s="969"/>
      <c r="AB21" s="1034"/>
      <c r="AC21" s="969"/>
      <c r="AD21" s="1034"/>
      <c r="AE21" s="969"/>
      <c r="AF21" s="1034"/>
      <c r="AG21" s="969"/>
      <c r="AH21" s="1034"/>
      <c r="AI21" s="1034"/>
      <c r="AJ21" s="1034"/>
      <c r="AK21" s="1034"/>
      <c r="AL21" s="1035"/>
      <c r="AM21" s="144"/>
    </row>
    <row r="22" spans="1:39" ht="34">
      <c r="A22" s="1036" t="s">
        <v>1556</v>
      </c>
      <c r="B22" s="1034"/>
      <c r="C22" s="969"/>
      <c r="D22" s="1034"/>
      <c r="E22" s="969"/>
      <c r="F22" s="1034"/>
      <c r="G22" s="1034"/>
      <c r="H22" s="1034"/>
      <c r="I22" s="1034"/>
      <c r="J22" s="1034"/>
      <c r="K22" s="1034"/>
      <c r="L22" s="1034"/>
      <c r="M22" s="1034"/>
      <c r="N22" s="1034"/>
      <c r="O22" s="1034"/>
      <c r="P22" s="1034"/>
      <c r="Q22" s="969"/>
      <c r="R22" s="1034"/>
      <c r="S22" s="969"/>
      <c r="T22" s="1035"/>
      <c r="U22" s="1037" t="s">
        <v>1556</v>
      </c>
      <c r="V22" s="1034"/>
      <c r="W22" s="969"/>
      <c r="X22" s="1034"/>
      <c r="Y22" s="969"/>
      <c r="Z22" s="1034"/>
      <c r="AA22" s="969"/>
      <c r="AB22" s="1034"/>
      <c r="AC22" s="969"/>
      <c r="AD22" s="1034"/>
      <c r="AE22" s="969"/>
      <c r="AF22" s="1034"/>
      <c r="AG22" s="969"/>
      <c r="AH22" s="1034"/>
      <c r="AI22" s="1034"/>
      <c r="AJ22" s="1034"/>
      <c r="AK22" s="1034"/>
      <c r="AL22" s="1035"/>
      <c r="AM22" s="144"/>
    </row>
    <row r="23" spans="1:39" ht="34">
      <c r="A23" s="1036" t="s">
        <v>1557</v>
      </c>
      <c r="B23" s="1034"/>
      <c r="C23" s="969"/>
      <c r="D23" s="1034"/>
      <c r="E23" s="969"/>
      <c r="F23" s="1034"/>
      <c r="G23" s="1034"/>
      <c r="H23" s="1034"/>
      <c r="I23" s="1034"/>
      <c r="J23" s="1034"/>
      <c r="K23" s="1034"/>
      <c r="L23" s="1034"/>
      <c r="M23" s="1034"/>
      <c r="N23" s="1034"/>
      <c r="O23" s="1034"/>
      <c r="P23" s="1034"/>
      <c r="Q23" s="969"/>
      <c r="R23" s="1034"/>
      <c r="S23" s="969"/>
      <c r="T23" s="1035"/>
      <c r="U23" s="1037" t="s">
        <v>1557</v>
      </c>
      <c r="V23" s="1034"/>
      <c r="W23" s="969"/>
      <c r="X23" s="1034"/>
      <c r="Y23" s="969"/>
      <c r="Z23" s="1034"/>
      <c r="AA23" s="969"/>
      <c r="AB23" s="1034"/>
      <c r="AC23" s="969"/>
      <c r="AD23" s="1034"/>
      <c r="AE23" s="969"/>
      <c r="AF23" s="1034"/>
      <c r="AG23" s="969"/>
      <c r="AH23" s="1034"/>
      <c r="AI23" s="1034"/>
      <c r="AJ23" s="1034"/>
      <c r="AK23" s="1034"/>
      <c r="AL23" s="1035"/>
      <c r="AM23" s="144"/>
    </row>
    <row r="24" spans="1:39" ht="34">
      <c r="A24" s="1040" t="s">
        <v>1558</v>
      </c>
      <c r="B24" s="1041"/>
      <c r="C24" s="976"/>
      <c r="D24" s="1041"/>
      <c r="E24" s="976"/>
      <c r="F24" s="1041"/>
      <c r="G24" s="1041"/>
      <c r="H24" s="1041"/>
      <c r="I24" s="1041"/>
      <c r="J24" s="1041"/>
      <c r="K24" s="1041"/>
      <c r="L24" s="1041"/>
      <c r="M24" s="1041"/>
      <c r="N24" s="1041"/>
      <c r="O24" s="1041"/>
      <c r="P24" s="1041"/>
      <c r="Q24" s="976"/>
      <c r="R24" s="1041"/>
      <c r="S24" s="976"/>
      <c r="T24" s="1042"/>
      <c r="U24" s="1043" t="s">
        <v>1558</v>
      </c>
      <c r="V24" s="1041"/>
      <c r="W24" s="976"/>
      <c r="X24" s="1041"/>
      <c r="Y24" s="976"/>
      <c r="Z24" s="1041"/>
      <c r="AA24" s="976"/>
      <c r="AB24" s="1041"/>
      <c r="AC24" s="976"/>
      <c r="AD24" s="1041"/>
      <c r="AE24" s="976"/>
      <c r="AF24" s="1041"/>
      <c r="AG24" s="976"/>
      <c r="AH24" s="1041"/>
      <c r="AI24" s="1041"/>
      <c r="AJ24" s="1041"/>
      <c r="AK24" s="1041"/>
      <c r="AL24" s="1042"/>
      <c r="AM24" s="144"/>
    </row>
    <row r="25" spans="1:39">
      <c r="A25" s="1037"/>
      <c r="B25" s="1044"/>
      <c r="C25" s="1045"/>
      <c r="D25" s="1044"/>
      <c r="E25" s="1045"/>
      <c r="F25" s="1044"/>
      <c r="G25" s="1044"/>
      <c r="H25" s="1044"/>
      <c r="I25" s="1044"/>
      <c r="J25" s="1044"/>
      <c r="K25" s="1044"/>
      <c r="L25" s="1044"/>
      <c r="M25" s="1044"/>
      <c r="N25" s="1044"/>
      <c r="O25" s="1044"/>
      <c r="P25" s="1044"/>
      <c r="Q25" s="1045"/>
      <c r="R25" s="1044"/>
      <c r="S25" s="1045"/>
      <c r="T25" s="1046"/>
      <c r="U25" s="1037"/>
      <c r="V25" s="1044"/>
      <c r="W25" s="1045"/>
      <c r="X25" s="1044"/>
      <c r="Y25" s="1045"/>
      <c r="Z25" s="1044"/>
      <c r="AA25" s="1045"/>
      <c r="AB25" s="1044"/>
      <c r="AC25" s="1045"/>
      <c r="AD25" s="1044"/>
      <c r="AE25" s="1045"/>
      <c r="AF25" s="1044"/>
      <c r="AG25" s="1045"/>
      <c r="AH25" s="1044"/>
      <c r="AI25" s="1044"/>
      <c r="AJ25" s="1044"/>
      <c r="AK25" s="1044"/>
      <c r="AL25" s="1046"/>
      <c r="AM25" s="144"/>
    </row>
    <row r="26" spans="1:39" ht="17.5" thickBot="1">
      <c r="A26" s="1047"/>
      <c r="B26" s="1048"/>
      <c r="C26" s="1049"/>
      <c r="D26" s="1048"/>
      <c r="E26" s="1049"/>
      <c r="F26" s="1048"/>
      <c r="G26" s="1048"/>
      <c r="H26" s="1048"/>
      <c r="I26" s="1048"/>
      <c r="J26" s="1048"/>
      <c r="K26" s="1048"/>
      <c r="L26" s="1048"/>
      <c r="M26" s="1048"/>
      <c r="N26" s="1048"/>
      <c r="O26" s="1048"/>
      <c r="P26" s="1048"/>
      <c r="Q26" s="1049"/>
      <c r="R26" s="1048"/>
      <c r="S26" s="1049"/>
      <c r="T26" s="1050"/>
      <c r="U26" s="1037"/>
      <c r="V26" s="1044"/>
      <c r="W26" s="1045"/>
      <c r="X26" s="1044"/>
      <c r="Y26" s="1045"/>
      <c r="Z26" s="1044"/>
      <c r="AA26" s="1045"/>
      <c r="AB26" s="1044"/>
      <c r="AC26" s="1045"/>
      <c r="AD26" s="1044"/>
      <c r="AE26" s="1045"/>
      <c r="AF26" s="1044"/>
      <c r="AG26" s="1045"/>
      <c r="AH26" s="1044"/>
      <c r="AI26" s="1044"/>
      <c r="AJ26" s="1044"/>
      <c r="AK26" s="1044"/>
      <c r="AL26" s="1046"/>
      <c r="AM26" s="144"/>
    </row>
    <row r="27" spans="1:39">
      <c r="A27" s="1051" t="s">
        <v>1598</v>
      </c>
      <c r="B27" s="1052"/>
      <c r="C27" s="1052"/>
      <c r="D27" s="1052"/>
      <c r="E27" s="1052"/>
      <c r="F27" s="1052"/>
      <c r="G27" s="1052"/>
      <c r="H27" s="1052"/>
      <c r="I27" s="1052"/>
      <c r="J27" s="1052"/>
      <c r="K27" s="1052"/>
      <c r="L27" s="1052"/>
      <c r="M27" s="1052"/>
      <c r="N27" s="1052"/>
      <c r="O27" s="1052"/>
      <c r="P27" s="1052"/>
      <c r="Q27" s="1052"/>
      <c r="R27" s="1052"/>
      <c r="S27" s="1052"/>
      <c r="T27" s="1052"/>
      <c r="U27" s="1051" t="s">
        <v>1598</v>
      </c>
      <c r="V27" s="1052"/>
      <c r="W27" s="1052"/>
      <c r="X27" s="1052"/>
      <c r="Y27" s="1052"/>
      <c r="Z27" s="1052"/>
      <c r="AA27" s="1052"/>
      <c r="AB27" s="1052"/>
      <c r="AC27" s="1052"/>
      <c r="AD27" s="1052"/>
      <c r="AE27" s="1052"/>
      <c r="AF27" s="1052"/>
      <c r="AG27" s="1052"/>
      <c r="AH27" s="1052"/>
      <c r="AI27" s="1052"/>
      <c r="AJ27" s="1052"/>
      <c r="AK27" s="1052"/>
      <c r="AL27" s="1052"/>
      <c r="AM27" s="144"/>
    </row>
    <row r="28" spans="1:39">
      <c r="A28" s="1053" t="s">
        <v>1599</v>
      </c>
      <c r="B28" s="1054"/>
      <c r="C28" s="1055"/>
      <c r="D28" s="1054"/>
      <c r="E28" s="1055"/>
      <c r="F28" s="1054"/>
      <c r="G28" s="1054"/>
      <c r="H28" s="1054"/>
      <c r="I28" s="1054"/>
      <c r="J28" s="1054"/>
      <c r="K28" s="1054"/>
      <c r="L28" s="1054"/>
      <c r="M28" s="1054"/>
      <c r="N28" s="1054"/>
      <c r="O28" s="1054"/>
      <c r="P28" s="1054"/>
      <c r="Q28" s="1055"/>
      <c r="R28" s="1054"/>
      <c r="S28" s="1055"/>
      <c r="T28" s="1054"/>
      <c r="U28" s="1053" t="s">
        <v>1599</v>
      </c>
      <c r="V28" s="1054"/>
      <c r="W28" s="1055"/>
      <c r="X28" s="1054"/>
      <c r="Y28" s="1055"/>
      <c r="Z28" s="1054"/>
      <c r="AA28" s="1054"/>
      <c r="AB28" s="1054"/>
      <c r="AC28" s="1054"/>
      <c r="AD28" s="1054"/>
      <c r="AE28" s="1054"/>
      <c r="AF28" s="1054"/>
      <c r="AG28" s="1054"/>
      <c r="AH28" s="1054"/>
      <c r="AI28" s="1054"/>
      <c r="AJ28" s="1054"/>
      <c r="AK28" s="1055"/>
      <c r="AL28" s="1054"/>
      <c r="AM28" s="144"/>
    </row>
    <row r="29" spans="1:39">
      <c r="A29" s="1053"/>
      <c r="B29" s="1054"/>
      <c r="C29" s="1055"/>
      <c r="D29" s="1054"/>
      <c r="E29" s="1055"/>
      <c r="F29" s="1054"/>
      <c r="G29" s="1054"/>
      <c r="H29" s="1054"/>
      <c r="I29" s="1056" t="s">
        <v>1600</v>
      </c>
      <c r="J29" s="1054"/>
      <c r="K29" s="1054"/>
      <c r="L29" s="1054"/>
      <c r="M29" s="1054"/>
      <c r="N29" s="1054"/>
      <c r="O29" s="1054"/>
      <c r="P29" s="1054"/>
      <c r="Q29" s="1055"/>
      <c r="R29" s="1054"/>
      <c r="S29" s="1055"/>
      <c r="T29" s="1054"/>
      <c r="U29" s="1053"/>
      <c r="V29" s="1054"/>
      <c r="W29" s="1055"/>
      <c r="X29" s="1054"/>
      <c r="Y29" s="1055"/>
      <c r="Z29" s="1054"/>
      <c r="AA29" s="1054"/>
      <c r="AB29" s="1056" t="s">
        <v>1601</v>
      </c>
      <c r="AC29" s="1056" t="s">
        <v>1602</v>
      </c>
      <c r="AD29" s="1054"/>
      <c r="AE29" s="1054"/>
      <c r="AF29" s="1054"/>
      <c r="AG29" s="1054"/>
      <c r="AH29" s="1054"/>
      <c r="AI29" s="1054"/>
      <c r="AJ29" s="1054"/>
      <c r="AK29" s="1055"/>
      <c r="AL29" s="1054"/>
      <c r="AM29" s="144"/>
    </row>
    <row r="30" spans="1:39">
      <c r="A30" s="992" t="s">
        <v>1603</v>
      </c>
      <c r="B30" s="992"/>
      <c r="C30" s="992"/>
      <c r="D30" s="992"/>
      <c r="E30" s="992"/>
      <c r="F30" s="992"/>
      <c r="G30" s="992"/>
      <c r="H30" s="992"/>
      <c r="I30" s="992"/>
      <c r="J30" s="992"/>
      <c r="K30" s="992"/>
      <c r="L30" s="992"/>
      <c r="M30" s="992"/>
      <c r="N30" s="992"/>
      <c r="O30" s="992"/>
      <c r="P30" s="992"/>
      <c r="Q30" s="992"/>
      <c r="R30" s="992"/>
      <c r="S30" s="992"/>
      <c r="T30" s="992"/>
      <c r="U30" s="992" t="s">
        <v>1603</v>
      </c>
      <c r="V30" s="992"/>
      <c r="W30" s="992"/>
      <c r="X30" s="992"/>
      <c r="Y30" s="992"/>
      <c r="Z30" s="992"/>
      <c r="AA30" s="992"/>
      <c r="AB30" s="992"/>
      <c r="AC30" s="992"/>
      <c r="AD30" s="992"/>
      <c r="AE30" s="992"/>
      <c r="AF30" s="992"/>
      <c r="AG30" s="992"/>
      <c r="AH30" s="992"/>
      <c r="AI30" s="992"/>
      <c r="AJ30" s="992"/>
      <c r="AK30" s="992"/>
      <c r="AL30" s="992"/>
      <c r="AM30" s="144"/>
    </row>
    <row r="31" spans="1:39">
      <c r="A31" s="992" t="s">
        <v>1604</v>
      </c>
      <c r="B31" s="992"/>
      <c r="C31" s="992"/>
      <c r="D31" s="992"/>
      <c r="E31" s="992"/>
      <c r="F31" s="992"/>
      <c r="G31" s="992"/>
      <c r="H31" s="992"/>
      <c r="I31" s="992"/>
      <c r="J31" s="992"/>
      <c r="K31" s="992"/>
      <c r="L31" s="992"/>
      <c r="M31" s="992"/>
      <c r="N31" s="992"/>
      <c r="O31" s="992"/>
      <c r="P31" s="992"/>
      <c r="Q31" s="992"/>
      <c r="R31" s="992"/>
      <c r="S31" s="992"/>
      <c r="T31" s="992"/>
      <c r="U31" s="992" t="s">
        <v>1604</v>
      </c>
      <c r="V31" s="992"/>
      <c r="W31" s="992"/>
      <c r="X31" s="992"/>
      <c r="Y31" s="992"/>
      <c r="Z31" s="992"/>
      <c r="AA31" s="992"/>
      <c r="AB31" s="992"/>
      <c r="AC31" s="992"/>
      <c r="AD31" s="992"/>
      <c r="AE31" s="992"/>
      <c r="AF31" s="992"/>
      <c r="AG31" s="992"/>
      <c r="AH31" s="992"/>
      <c r="AI31" s="992"/>
      <c r="AJ31" s="992"/>
      <c r="AK31" s="992"/>
      <c r="AL31" s="992"/>
      <c r="AM31" s="144"/>
    </row>
    <row r="32" spans="1:39">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row>
    <row r="33" spans="1:39">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row>
    <row r="34" spans="1:39">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row>
  </sheetData>
  <mergeCells count="40">
    <mergeCell ref="AJ6:AK6"/>
    <mergeCell ref="X6:Y6"/>
    <mergeCell ref="Z6:AA6"/>
    <mergeCell ref="AB6:AC6"/>
    <mergeCell ref="AD6:AE6"/>
    <mergeCell ref="AF6:AG6"/>
    <mergeCell ref="AH6:AI6"/>
    <mergeCell ref="K6:L6"/>
    <mergeCell ref="M6:N6"/>
    <mergeCell ref="O6:P6"/>
    <mergeCell ref="Q6:R6"/>
    <mergeCell ref="S6:T6"/>
    <mergeCell ref="V6:W6"/>
    <mergeCell ref="AK4:AL4"/>
    <mergeCell ref="A5:A7"/>
    <mergeCell ref="B5:D6"/>
    <mergeCell ref="E5:T5"/>
    <mergeCell ref="U5:U7"/>
    <mergeCell ref="V5:AK5"/>
    <mergeCell ref="AL5:AL7"/>
    <mergeCell ref="E6:F6"/>
    <mergeCell ref="G6:H6"/>
    <mergeCell ref="I6:J6"/>
    <mergeCell ref="AH1:AI1"/>
    <mergeCell ref="AJ1:AL1"/>
    <mergeCell ref="A2:B2"/>
    <mergeCell ref="P2:Q2"/>
    <mergeCell ref="R2:T2"/>
    <mergeCell ref="U2:V2"/>
    <mergeCell ref="AH2:AI2"/>
    <mergeCell ref="AJ2:AL2"/>
    <mergeCell ref="P1:Q1"/>
    <mergeCell ref="R1:T1"/>
    <mergeCell ref="U1:V1"/>
    <mergeCell ref="A3:T3"/>
    <mergeCell ref="U3:AL3"/>
    <mergeCell ref="A4:R4"/>
    <mergeCell ref="A1:B1"/>
    <mergeCell ref="S4:T4"/>
    <mergeCell ref="U4:AJ4"/>
  </mergeCells>
  <phoneticPr fontId="12" type="noConversion"/>
  <hyperlinks>
    <hyperlink ref="AM1" location="預告統計資料發布時間表!A1" display="返回發布時間表"/>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zoomScale="90" zoomScaleNormal="90" workbookViewId="0">
      <selection sqref="A1:B1"/>
    </sheetView>
  </sheetViews>
  <sheetFormatPr defaultRowHeight="17"/>
  <sheetData>
    <row r="1" spans="1:24" ht="19.5">
      <c r="A1" s="926" t="s">
        <v>1527</v>
      </c>
      <c r="B1" s="926"/>
      <c r="C1" s="927"/>
      <c r="D1" s="928"/>
      <c r="E1" s="928"/>
      <c r="F1" s="928"/>
      <c r="G1" s="928"/>
      <c r="H1" s="928"/>
      <c r="I1" s="928"/>
      <c r="J1" s="928"/>
      <c r="K1" s="928"/>
      <c r="L1" s="928"/>
      <c r="M1" s="928"/>
      <c r="N1" s="928"/>
      <c r="O1" s="928"/>
      <c r="P1" s="928"/>
      <c r="Q1" s="928"/>
      <c r="R1" s="929" t="s">
        <v>879</v>
      </c>
      <c r="S1" s="929"/>
      <c r="T1" s="930" t="s">
        <v>1605</v>
      </c>
      <c r="U1" s="931"/>
      <c r="V1" s="931"/>
      <c r="W1" s="932"/>
      <c r="X1" s="144"/>
    </row>
    <row r="2" spans="1:24" ht="19.5">
      <c r="A2" s="933" t="s">
        <v>1528</v>
      </c>
      <c r="B2" s="933"/>
      <c r="C2" s="934" t="s">
        <v>1529</v>
      </c>
      <c r="D2" s="935"/>
      <c r="E2" s="935"/>
      <c r="F2" s="935"/>
      <c r="G2" s="935"/>
      <c r="H2" s="935"/>
      <c r="I2" s="935"/>
      <c r="J2" s="935"/>
      <c r="K2" s="935"/>
      <c r="L2" s="935"/>
      <c r="M2" s="935"/>
      <c r="N2" s="935"/>
      <c r="O2" s="935"/>
      <c r="P2" s="935"/>
      <c r="Q2" s="935"/>
      <c r="R2" s="929" t="s">
        <v>934</v>
      </c>
      <c r="S2" s="929"/>
      <c r="T2" s="930" t="s">
        <v>1606</v>
      </c>
      <c r="U2" s="931"/>
      <c r="V2" s="931"/>
      <c r="W2" s="932"/>
      <c r="X2" s="936"/>
    </row>
    <row r="3" spans="1:24">
      <c r="A3" s="937"/>
      <c r="B3" s="937"/>
      <c r="C3" s="938"/>
      <c r="D3" s="939"/>
      <c r="E3" s="940"/>
      <c r="F3" s="941"/>
      <c r="G3" s="939"/>
      <c r="H3" s="940"/>
      <c r="I3" s="941"/>
      <c r="J3" s="940"/>
      <c r="K3" s="940"/>
      <c r="L3" s="940"/>
      <c r="M3" s="940"/>
      <c r="N3" s="940"/>
      <c r="O3" s="940"/>
      <c r="P3" s="940"/>
      <c r="Q3" s="940"/>
      <c r="R3" s="940"/>
      <c r="S3" s="940"/>
      <c r="T3" s="940"/>
      <c r="U3" s="941"/>
      <c r="V3" s="941"/>
      <c r="W3" s="941"/>
      <c r="X3" s="942" t="s">
        <v>1607</v>
      </c>
    </row>
    <row r="4" spans="1:24" ht="39">
      <c r="A4" s="943" t="s">
        <v>1632</v>
      </c>
      <c r="B4" s="943"/>
      <c r="C4" s="943"/>
      <c r="D4" s="943"/>
      <c r="E4" s="943"/>
      <c r="F4" s="943"/>
      <c r="G4" s="943"/>
      <c r="H4" s="943"/>
      <c r="I4" s="943"/>
      <c r="J4" s="943"/>
      <c r="K4" s="943"/>
      <c r="L4" s="943"/>
      <c r="M4" s="943"/>
      <c r="N4" s="943"/>
      <c r="O4" s="943"/>
      <c r="P4" s="943"/>
      <c r="Q4" s="943"/>
      <c r="R4" s="943"/>
      <c r="S4" s="943"/>
      <c r="T4" s="943"/>
      <c r="U4" s="943"/>
      <c r="V4" s="943"/>
      <c r="W4" s="943"/>
      <c r="X4" s="944"/>
    </row>
    <row r="5" spans="1:24" ht="21.5">
      <c r="A5" s="945"/>
      <c r="B5" s="946"/>
      <c r="C5" s="946"/>
      <c r="D5" s="947"/>
      <c r="E5" s="947"/>
      <c r="F5" s="947"/>
      <c r="G5" s="947"/>
      <c r="H5" s="947"/>
      <c r="I5" s="947"/>
      <c r="J5" s="947"/>
      <c r="K5" s="947"/>
      <c r="L5" s="947"/>
      <c r="M5" s="947"/>
      <c r="N5" s="947"/>
      <c r="O5" s="947"/>
      <c r="P5" s="947"/>
      <c r="Q5" s="947"/>
      <c r="R5" s="947"/>
      <c r="S5" s="947"/>
      <c r="T5" s="947"/>
      <c r="U5" s="941"/>
      <c r="V5" s="941"/>
      <c r="W5" s="941"/>
      <c r="X5" s="941"/>
    </row>
    <row r="6" spans="1:24" ht="21" thickBot="1">
      <c r="A6" s="948" t="s">
        <v>1630</v>
      </c>
      <c r="B6" s="948"/>
      <c r="C6" s="948"/>
      <c r="D6" s="948"/>
      <c r="E6" s="948"/>
      <c r="F6" s="948"/>
      <c r="G6" s="948"/>
      <c r="H6" s="948"/>
      <c r="I6" s="948"/>
      <c r="J6" s="948"/>
      <c r="K6" s="948"/>
      <c r="L6" s="948"/>
      <c r="M6" s="948"/>
      <c r="N6" s="948"/>
      <c r="O6" s="948"/>
      <c r="P6" s="948"/>
      <c r="Q6" s="948"/>
      <c r="R6" s="948"/>
      <c r="S6" s="948"/>
      <c r="T6" s="948"/>
      <c r="U6" s="948"/>
      <c r="V6" s="949" t="s">
        <v>1608</v>
      </c>
      <c r="W6" s="949"/>
      <c r="X6" s="949"/>
    </row>
    <row r="7" spans="1:24">
      <c r="A7" s="950" t="s">
        <v>1609</v>
      </c>
      <c r="B7" s="951" t="s">
        <v>1531</v>
      </c>
      <c r="C7" s="952" t="s">
        <v>1610</v>
      </c>
      <c r="D7" s="953" t="s">
        <v>1532</v>
      </c>
      <c r="E7" s="954"/>
      <c r="F7" s="953" t="s">
        <v>1611</v>
      </c>
      <c r="G7" s="955"/>
      <c r="H7" s="955"/>
      <c r="I7" s="954"/>
      <c r="J7" s="953" t="s">
        <v>1612</v>
      </c>
      <c r="K7" s="955"/>
      <c r="L7" s="955"/>
      <c r="M7" s="954"/>
      <c r="N7" s="953" t="s">
        <v>1613</v>
      </c>
      <c r="O7" s="955"/>
      <c r="P7" s="955"/>
      <c r="Q7" s="954"/>
      <c r="R7" s="955" t="s">
        <v>1614</v>
      </c>
      <c r="S7" s="954"/>
      <c r="T7" s="956" t="s">
        <v>1615</v>
      </c>
      <c r="U7" s="957"/>
      <c r="V7" s="957"/>
      <c r="W7" s="958"/>
      <c r="X7" s="144"/>
    </row>
    <row r="8" spans="1:24" ht="34.5" thickBot="1">
      <c r="A8" s="959"/>
      <c r="B8" s="960"/>
      <c r="C8" s="961"/>
      <c r="D8" s="962" t="s">
        <v>1533</v>
      </c>
      <c r="E8" s="962" t="s">
        <v>1534</v>
      </c>
      <c r="F8" s="962" t="s">
        <v>1535</v>
      </c>
      <c r="G8" s="963" t="s">
        <v>1616</v>
      </c>
      <c r="H8" s="963" t="s">
        <v>1617</v>
      </c>
      <c r="I8" s="963" t="s">
        <v>1618</v>
      </c>
      <c r="J8" s="962" t="s">
        <v>1619</v>
      </c>
      <c r="K8" s="962" t="s">
        <v>1620</v>
      </c>
      <c r="L8" s="962" t="s">
        <v>1536</v>
      </c>
      <c r="M8" s="962" t="s">
        <v>1537</v>
      </c>
      <c r="N8" s="964" t="s">
        <v>1621</v>
      </c>
      <c r="O8" s="964" t="s">
        <v>1538</v>
      </c>
      <c r="P8" s="962" t="s">
        <v>1622</v>
      </c>
      <c r="Q8" s="962" t="s">
        <v>1623</v>
      </c>
      <c r="R8" s="962" t="s">
        <v>1539</v>
      </c>
      <c r="S8" s="962" t="s">
        <v>1624</v>
      </c>
      <c r="T8" s="962" t="s">
        <v>1540</v>
      </c>
      <c r="U8" s="963" t="s">
        <v>1625</v>
      </c>
      <c r="V8" s="963" t="s">
        <v>1541</v>
      </c>
      <c r="W8" s="965" t="s">
        <v>1542</v>
      </c>
      <c r="X8" s="144"/>
    </row>
    <row r="9" spans="1:24">
      <c r="A9" s="966" t="s">
        <v>1543</v>
      </c>
      <c r="B9" s="967"/>
      <c r="C9" s="968"/>
      <c r="D9" s="969"/>
      <c r="E9" s="969"/>
      <c r="F9" s="970"/>
      <c r="G9" s="970"/>
      <c r="H9" s="970"/>
      <c r="I9" s="970"/>
      <c r="J9" s="970"/>
      <c r="K9" s="970"/>
      <c r="L9" s="970"/>
      <c r="M9" s="970"/>
      <c r="N9" s="970"/>
      <c r="O9" s="970"/>
      <c r="P9" s="970"/>
      <c r="Q9" s="970"/>
      <c r="R9" s="970"/>
      <c r="S9" s="970"/>
      <c r="T9" s="970"/>
      <c r="U9" s="970"/>
      <c r="V9" s="970"/>
      <c r="W9" s="971"/>
      <c r="X9" s="144"/>
    </row>
    <row r="10" spans="1:24">
      <c r="A10" s="972" t="s">
        <v>1544</v>
      </c>
      <c r="B10" s="967"/>
      <c r="C10" s="968"/>
      <c r="D10" s="969"/>
      <c r="E10" s="969"/>
      <c r="F10" s="970"/>
      <c r="G10" s="970"/>
      <c r="H10" s="970"/>
      <c r="I10" s="970"/>
      <c r="J10" s="970"/>
      <c r="K10" s="970"/>
      <c r="L10" s="970"/>
      <c r="M10" s="970"/>
      <c r="N10" s="970"/>
      <c r="O10" s="970"/>
      <c r="P10" s="970"/>
      <c r="Q10" s="970"/>
      <c r="R10" s="970"/>
      <c r="S10" s="970"/>
      <c r="T10" s="970"/>
      <c r="U10" s="970"/>
      <c r="V10" s="970"/>
      <c r="W10" s="971"/>
      <c r="X10" s="144"/>
    </row>
    <row r="11" spans="1:24">
      <c r="A11" s="972" t="s">
        <v>1545</v>
      </c>
      <c r="B11" s="967"/>
      <c r="C11" s="968"/>
      <c r="D11" s="969"/>
      <c r="E11" s="969"/>
      <c r="F11" s="970"/>
      <c r="G11" s="970"/>
      <c r="H11" s="970"/>
      <c r="I11" s="970"/>
      <c r="J11" s="970"/>
      <c r="K11" s="970"/>
      <c r="L11" s="970"/>
      <c r="M11" s="970"/>
      <c r="N11" s="970"/>
      <c r="O11" s="970"/>
      <c r="P11" s="970"/>
      <c r="Q11" s="970"/>
      <c r="R11" s="970"/>
      <c r="S11" s="970"/>
      <c r="T11" s="970"/>
      <c r="U11" s="970"/>
      <c r="V11" s="970"/>
      <c r="W11" s="971"/>
      <c r="X11" s="144"/>
    </row>
    <row r="12" spans="1:24">
      <c r="A12" s="972" t="s">
        <v>1546</v>
      </c>
      <c r="B12" s="967"/>
      <c r="C12" s="968"/>
      <c r="D12" s="969"/>
      <c r="E12" s="969"/>
      <c r="F12" s="970"/>
      <c r="G12" s="970"/>
      <c r="H12" s="970"/>
      <c r="I12" s="970"/>
      <c r="J12" s="970"/>
      <c r="K12" s="970"/>
      <c r="L12" s="970"/>
      <c r="M12" s="970"/>
      <c r="N12" s="970"/>
      <c r="O12" s="970"/>
      <c r="P12" s="970"/>
      <c r="Q12" s="970"/>
      <c r="R12" s="970"/>
      <c r="S12" s="970"/>
      <c r="T12" s="970"/>
      <c r="U12" s="970"/>
      <c r="V12" s="970"/>
      <c r="W12" s="971"/>
      <c r="X12" s="144"/>
    </row>
    <row r="13" spans="1:24">
      <c r="A13" s="972" t="s">
        <v>1547</v>
      </c>
      <c r="B13" s="967"/>
      <c r="C13" s="968"/>
      <c r="D13" s="969"/>
      <c r="E13" s="969"/>
      <c r="F13" s="970"/>
      <c r="G13" s="970"/>
      <c r="H13" s="970"/>
      <c r="I13" s="970"/>
      <c r="J13" s="970"/>
      <c r="K13" s="970"/>
      <c r="L13" s="970"/>
      <c r="M13" s="970"/>
      <c r="N13" s="970"/>
      <c r="O13" s="970"/>
      <c r="P13" s="970"/>
      <c r="Q13" s="970"/>
      <c r="R13" s="970"/>
      <c r="S13" s="970"/>
      <c r="T13" s="970"/>
      <c r="U13" s="970"/>
      <c r="V13" s="970"/>
      <c r="W13" s="971"/>
      <c r="X13" s="144"/>
    </row>
    <row r="14" spans="1:24">
      <c r="A14" s="972" t="s">
        <v>1548</v>
      </c>
      <c r="B14" s="967"/>
      <c r="C14" s="968"/>
      <c r="D14" s="969"/>
      <c r="E14" s="969"/>
      <c r="F14" s="970"/>
      <c r="G14" s="970"/>
      <c r="H14" s="970"/>
      <c r="I14" s="970"/>
      <c r="J14" s="970"/>
      <c r="K14" s="970"/>
      <c r="L14" s="970"/>
      <c r="M14" s="970"/>
      <c r="N14" s="970"/>
      <c r="O14" s="970"/>
      <c r="P14" s="970"/>
      <c r="Q14" s="970"/>
      <c r="R14" s="970"/>
      <c r="S14" s="970"/>
      <c r="T14" s="970"/>
      <c r="U14" s="970"/>
      <c r="V14" s="970"/>
      <c r="W14" s="971"/>
      <c r="X14" s="144"/>
    </row>
    <row r="15" spans="1:24">
      <c r="A15" s="972" t="s">
        <v>1549</v>
      </c>
      <c r="B15" s="967"/>
      <c r="C15" s="968">
        <v>9</v>
      </c>
      <c r="D15" s="969">
        <v>6</v>
      </c>
      <c r="E15" s="969">
        <v>3</v>
      </c>
      <c r="F15" s="970" t="s">
        <v>1550</v>
      </c>
      <c r="G15" s="970">
        <v>1</v>
      </c>
      <c r="H15" s="970">
        <v>2</v>
      </c>
      <c r="I15" s="970">
        <v>6</v>
      </c>
      <c r="J15" s="970">
        <v>4</v>
      </c>
      <c r="K15" s="970">
        <v>4</v>
      </c>
      <c r="L15" s="970">
        <v>1</v>
      </c>
      <c r="M15" s="970" t="s">
        <v>1550</v>
      </c>
      <c r="N15" s="970">
        <v>5</v>
      </c>
      <c r="O15" s="970" t="s">
        <v>1626</v>
      </c>
      <c r="P15" s="970">
        <v>2</v>
      </c>
      <c r="Q15" s="970">
        <v>2</v>
      </c>
      <c r="R15" s="970">
        <v>2</v>
      </c>
      <c r="S15" s="970">
        <v>7</v>
      </c>
      <c r="T15" s="970">
        <v>4</v>
      </c>
      <c r="U15" s="970">
        <v>4</v>
      </c>
      <c r="V15" s="970">
        <v>1</v>
      </c>
      <c r="W15" s="971" t="s">
        <v>1627</v>
      </c>
      <c r="X15" s="144"/>
    </row>
    <row r="16" spans="1:24">
      <c r="A16" s="972" t="s">
        <v>1628</v>
      </c>
      <c r="B16" s="967"/>
      <c r="C16" s="968"/>
      <c r="D16" s="969"/>
      <c r="E16" s="969"/>
      <c r="F16" s="970"/>
      <c r="G16" s="970"/>
      <c r="H16" s="970"/>
      <c r="I16" s="970"/>
      <c r="J16" s="970"/>
      <c r="K16" s="970"/>
      <c r="L16" s="970"/>
      <c r="M16" s="970"/>
      <c r="N16" s="970"/>
      <c r="O16" s="970"/>
      <c r="P16" s="970"/>
      <c r="Q16" s="970"/>
      <c r="R16" s="970"/>
      <c r="S16" s="970"/>
      <c r="T16" s="970"/>
      <c r="U16" s="970"/>
      <c r="V16" s="970"/>
      <c r="W16" s="971"/>
      <c r="X16" s="144"/>
    </row>
    <row r="17" spans="1:24">
      <c r="A17" s="972" t="s">
        <v>1551</v>
      </c>
      <c r="B17" s="967"/>
      <c r="C17" s="968"/>
      <c r="D17" s="969"/>
      <c r="E17" s="969"/>
      <c r="F17" s="970"/>
      <c r="G17" s="970"/>
      <c r="H17" s="970"/>
      <c r="I17" s="970"/>
      <c r="J17" s="970"/>
      <c r="K17" s="970"/>
      <c r="L17" s="970"/>
      <c r="M17" s="970"/>
      <c r="N17" s="970"/>
      <c r="O17" s="970"/>
      <c r="P17" s="970"/>
      <c r="Q17" s="970"/>
      <c r="R17" s="970"/>
      <c r="S17" s="970"/>
      <c r="T17" s="970"/>
      <c r="U17" s="970"/>
      <c r="V17" s="970"/>
      <c r="W17" s="971"/>
      <c r="X17" s="144"/>
    </row>
    <row r="18" spans="1:24">
      <c r="A18" s="972" t="s">
        <v>1552</v>
      </c>
      <c r="B18" s="967"/>
      <c r="C18" s="968"/>
      <c r="D18" s="969"/>
      <c r="E18" s="969"/>
      <c r="F18" s="970"/>
      <c r="G18" s="970"/>
      <c r="H18" s="970"/>
      <c r="I18" s="970"/>
      <c r="J18" s="970"/>
      <c r="K18" s="970"/>
      <c r="L18" s="970"/>
      <c r="M18" s="970"/>
      <c r="N18" s="970"/>
      <c r="O18" s="970"/>
      <c r="P18" s="970"/>
      <c r="Q18" s="970"/>
      <c r="R18" s="970"/>
      <c r="S18" s="970"/>
      <c r="T18" s="970"/>
      <c r="U18" s="970"/>
      <c r="V18" s="970"/>
      <c r="W18" s="971"/>
      <c r="X18" s="144"/>
    </row>
    <row r="19" spans="1:24">
      <c r="A19" s="972" t="s">
        <v>1553</v>
      </c>
      <c r="B19" s="967"/>
      <c r="C19" s="968"/>
      <c r="D19" s="969"/>
      <c r="E19" s="969"/>
      <c r="F19" s="970"/>
      <c r="G19" s="970"/>
      <c r="H19" s="970"/>
      <c r="I19" s="970"/>
      <c r="J19" s="970"/>
      <c r="K19" s="970"/>
      <c r="L19" s="970"/>
      <c r="M19" s="970"/>
      <c r="N19" s="970"/>
      <c r="O19" s="970"/>
      <c r="P19" s="970"/>
      <c r="Q19" s="970"/>
      <c r="R19" s="970"/>
      <c r="S19" s="970"/>
      <c r="T19" s="970"/>
      <c r="U19" s="970"/>
      <c r="V19" s="970"/>
      <c r="W19" s="971"/>
      <c r="X19" s="144"/>
    </row>
    <row r="20" spans="1:24">
      <c r="A20" s="972" t="s">
        <v>1554</v>
      </c>
      <c r="B20" s="967"/>
      <c r="C20" s="968"/>
      <c r="D20" s="969"/>
      <c r="E20" s="969"/>
      <c r="F20" s="970"/>
      <c r="G20" s="970"/>
      <c r="H20" s="970"/>
      <c r="I20" s="970"/>
      <c r="J20" s="970"/>
      <c r="K20" s="970"/>
      <c r="L20" s="970"/>
      <c r="M20" s="970"/>
      <c r="N20" s="970"/>
      <c r="O20" s="970"/>
      <c r="P20" s="970"/>
      <c r="Q20" s="970"/>
      <c r="R20" s="970"/>
      <c r="S20" s="970"/>
      <c r="T20" s="970"/>
      <c r="U20" s="970"/>
      <c r="V20" s="970"/>
      <c r="W20" s="971"/>
      <c r="X20" s="144"/>
    </row>
    <row r="21" spans="1:24">
      <c r="A21" s="972" t="s">
        <v>1555</v>
      </c>
      <c r="B21" s="967"/>
      <c r="C21" s="968"/>
      <c r="D21" s="969"/>
      <c r="E21" s="969"/>
      <c r="F21" s="970"/>
      <c r="G21" s="970"/>
      <c r="H21" s="970"/>
      <c r="I21" s="970"/>
      <c r="J21" s="970"/>
      <c r="K21" s="970"/>
      <c r="L21" s="970"/>
      <c r="M21" s="970"/>
      <c r="N21" s="970"/>
      <c r="O21" s="970"/>
      <c r="P21" s="970"/>
      <c r="Q21" s="970"/>
      <c r="R21" s="970"/>
      <c r="S21" s="970"/>
      <c r="T21" s="970"/>
      <c r="U21" s="970"/>
      <c r="V21" s="970"/>
      <c r="W21" s="971"/>
      <c r="X21" s="144"/>
    </row>
    <row r="22" spans="1:24">
      <c r="A22" s="972" t="s">
        <v>1549</v>
      </c>
      <c r="B22" s="967"/>
      <c r="C22" s="968"/>
      <c r="D22" s="969"/>
      <c r="E22" s="969"/>
      <c r="F22" s="970"/>
      <c r="G22" s="970"/>
      <c r="H22" s="970"/>
      <c r="I22" s="970"/>
      <c r="J22" s="970"/>
      <c r="K22" s="970"/>
      <c r="L22" s="970"/>
      <c r="M22" s="970"/>
      <c r="N22" s="970"/>
      <c r="O22" s="970"/>
      <c r="P22" s="970"/>
      <c r="Q22" s="970"/>
      <c r="R22" s="970"/>
      <c r="S22" s="970"/>
      <c r="T22" s="970"/>
      <c r="U22" s="970"/>
      <c r="V22" s="970"/>
      <c r="W22" s="971"/>
      <c r="X22" s="144"/>
    </row>
    <row r="23" spans="1:24">
      <c r="A23" s="972" t="s">
        <v>1556</v>
      </c>
      <c r="B23" s="967"/>
      <c r="C23" s="968"/>
      <c r="D23" s="969"/>
      <c r="E23" s="969"/>
      <c r="F23" s="970"/>
      <c r="G23" s="970"/>
      <c r="H23" s="970"/>
      <c r="I23" s="970"/>
      <c r="J23" s="970"/>
      <c r="K23" s="970"/>
      <c r="L23" s="970"/>
      <c r="M23" s="970"/>
      <c r="N23" s="970"/>
      <c r="O23" s="970"/>
      <c r="P23" s="970"/>
      <c r="Q23" s="970"/>
      <c r="R23" s="970"/>
      <c r="S23" s="970"/>
      <c r="T23" s="970"/>
      <c r="U23" s="970"/>
      <c r="V23" s="970"/>
      <c r="W23" s="971"/>
      <c r="X23" s="144"/>
    </row>
    <row r="24" spans="1:24">
      <c r="A24" s="972" t="s">
        <v>1557</v>
      </c>
      <c r="B24" s="967"/>
      <c r="C24" s="968"/>
      <c r="D24" s="969"/>
      <c r="E24" s="969"/>
      <c r="F24" s="970"/>
      <c r="G24" s="970"/>
      <c r="H24" s="970"/>
      <c r="I24" s="970"/>
      <c r="J24" s="970"/>
      <c r="K24" s="970"/>
      <c r="L24" s="970"/>
      <c r="M24" s="970"/>
      <c r="N24" s="970"/>
      <c r="O24" s="970"/>
      <c r="P24" s="970"/>
      <c r="Q24" s="970"/>
      <c r="R24" s="970"/>
      <c r="S24" s="970"/>
      <c r="T24" s="970"/>
      <c r="U24" s="970"/>
      <c r="V24" s="970"/>
      <c r="W24" s="971"/>
      <c r="X24" s="144"/>
    </row>
    <row r="25" spans="1:24">
      <c r="A25" s="973" t="s">
        <v>1558</v>
      </c>
      <c r="B25" s="974"/>
      <c r="C25" s="975"/>
      <c r="D25" s="976"/>
      <c r="E25" s="976"/>
      <c r="F25" s="977"/>
      <c r="G25" s="977"/>
      <c r="H25" s="977"/>
      <c r="I25" s="977"/>
      <c r="J25" s="977"/>
      <c r="K25" s="977"/>
      <c r="L25" s="977"/>
      <c r="M25" s="977"/>
      <c r="N25" s="977"/>
      <c r="O25" s="977"/>
      <c r="P25" s="977"/>
      <c r="Q25" s="977"/>
      <c r="R25" s="977"/>
      <c r="S25" s="977"/>
      <c r="T25" s="977"/>
      <c r="U25" s="977"/>
      <c r="V25" s="977"/>
      <c r="W25" s="978"/>
      <c r="X25" s="144"/>
    </row>
    <row r="26" spans="1:24">
      <c r="A26" s="972"/>
      <c r="B26" s="967"/>
      <c r="C26" s="968"/>
      <c r="D26" s="969"/>
      <c r="E26" s="969"/>
      <c r="F26" s="970"/>
      <c r="G26" s="970"/>
      <c r="H26" s="970"/>
      <c r="I26" s="970"/>
      <c r="J26" s="970"/>
      <c r="K26" s="970"/>
      <c r="L26" s="970"/>
      <c r="M26" s="970"/>
      <c r="N26" s="970"/>
      <c r="O26" s="970"/>
      <c r="P26" s="970"/>
      <c r="Q26" s="970"/>
      <c r="R26" s="970"/>
      <c r="S26" s="970"/>
      <c r="T26" s="970"/>
      <c r="U26" s="970"/>
      <c r="V26" s="970"/>
      <c r="W26" s="971"/>
      <c r="X26" s="144"/>
    </row>
    <row r="27" spans="1:24">
      <c r="A27" s="972"/>
      <c r="B27" s="979"/>
      <c r="C27" s="980"/>
      <c r="D27" s="981"/>
      <c r="E27" s="981"/>
      <c r="F27" s="982"/>
      <c r="G27" s="982"/>
      <c r="H27" s="982"/>
      <c r="I27" s="982"/>
      <c r="J27" s="982"/>
      <c r="K27" s="982"/>
      <c r="L27" s="982"/>
      <c r="M27" s="982"/>
      <c r="N27" s="982"/>
      <c r="O27" s="982"/>
      <c r="P27" s="982"/>
      <c r="Q27" s="982"/>
      <c r="R27" s="982"/>
      <c r="S27" s="982"/>
      <c r="T27" s="982"/>
      <c r="U27" s="982"/>
      <c r="V27" s="982"/>
      <c r="W27" s="983"/>
      <c r="X27" s="144"/>
    </row>
    <row r="28" spans="1:24">
      <c r="A28" s="972"/>
      <c r="B28" s="979"/>
      <c r="C28" s="980"/>
      <c r="D28" s="981"/>
      <c r="E28" s="981"/>
      <c r="F28" s="982"/>
      <c r="G28" s="982"/>
      <c r="H28" s="982"/>
      <c r="I28" s="982"/>
      <c r="J28" s="982"/>
      <c r="K28" s="982"/>
      <c r="L28" s="982"/>
      <c r="M28" s="982"/>
      <c r="N28" s="982"/>
      <c r="O28" s="982"/>
      <c r="P28" s="982"/>
      <c r="Q28" s="982"/>
      <c r="R28" s="982"/>
      <c r="S28" s="982"/>
      <c r="T28" s="982"/>
      <c r="U28" s="982"/>
      <c r="V28" s="982"/>
      <c r="W28" s="983"/>
      <c r="X28" s="144"/>
    </row>
    <row r="29" spans="1:24">
      <c r="A29" s="972"/>
      <c r="B29" s="979"/>
      <c r="C29" s="980"/>
      <c r="D29" s="981"/>
      <c r="E29" s="981"/>
      <c r="F29" s="982"/>
      <c r="G29" s="982"/>
      <c r="H29" s="982"/>
      <c r="I29" s="982"/>
      <c r="J29" s="982"/>
      <c r="K29" s="982"/>
      <c r="L29" s="982"/>
      <c r="M29" s="982"/>
      <c r="N29" s="982"/>
      <c r="O29" s="982"/>
      <c r="P29" s="982"/>
      <c r="Q29" s="982"/>
      <c r="R29" s="982"/>
      <c r="S29" s="982"/>
      <c r="T29" s="982"/>
      <c r="U29" s="982"/>
      <c r="V29" s="982"/>
      <c r="W29" s="983"/>
      <c r="X29" s="144"/>
    </row>
    <row r="30" spans="1:24">
      <c r="A30" s="972"/>
      <c r="B30" s="979"/>
      <c r="C30" s="980"/>
      <c r="D30" s="981"/>
      <c r="E30" s="981"/>
      <c r="F30" s="982"/>
      <c r="G30" s="982"/>
      <c r="H30" s="982"/>
      <c r="I30" s="982"/>
      <c r="J30" s="982"/>
      <c r="K30" s="982"/>
      <c r="L30" s="982"/>
      <c r="M30" s="982"/>
      <c r="N30" s="982"/>
      <c r="O30" s="982"/>
      <c r="P30" s="982"/>
      <c r="Q30" s="982"/>
      <c r="R30" s="982"/>
      <c r="S30" s="982"/>
      <c r="T30" s="982"/>
      <c r="U30" s="982"/>
      <c r="V30" s="982"/>
      <c r="W30" s="983"/>
      <c r="X30" s="144"/>
    </row>
    <row r="31" spans="1:24">
      <c r="A31" s="972"/>
      <c r="B31" s="979"/>
      <c r="C31" s="980"/>
      <c r="D31" s="981"/>
      <c r="E31" s="981"/>
      <c r="F31" s="982"/>
      <c r="G31" s="982"/>
      <c r="H31" s="982"/>
      <c r="I31" s="982"/>
      <c r="J31" s="982"/>
      <c r="K31" s="982"/>
      <c r="L31" s="982"/>
      <c r="M31" s="982"/>
      <c r="N31" s="982"/>
      <c r="O31" s="982"/>
      <c r="P31" s="982"/>
      <c r="Q31" s="982"/>
      <c r="R31" s="982"/>
      <c r="S31" s="982"/>
      <c r="T31" s="982"/>
      <c r="U31" s="982"/>
      <c r="V31" s="982"/>
      <c r="W31" s="983"/>
      <c r="X31" s="144"/>
    </row>
    <row r="32" spans="1:24">
      <c r="A32" s="972"/>
      <c r="B32" s="979"/>
      <c r="C32" s="980"/>
      <c r="D32" s="981"/>
      <c r="E32" s="981"/>
      <c r="F32" s="982"/>
      <c r="G32" s="982"/>
      <c r="H32" s="982"/>
      <c r="I32" s="982"/>
      <c r="J32" s="982"/>
      <c r="K32" s="982"/>
      <c r="L32" s="982"/>
      <c r="M32" s="982"/>
      <c r="N32" s="982"/>
      <c r="O32" s="982"/>
      <c r="P32" s="982"/>
      <c r="Q32" s="982"/>
      <c r="R32" s="982"/>
      <c r="S32" s="982"/>
      <c r="T32" s="982"/>
      <c r="U32" s="982"/>
      <c r="V32" s="982"/>
      <c r="W32" s="983"/>
      <c r="X32" s="144"/>
    </row>
    <row r="33" spans="1:24">
      <c r="A33" s="972"/>
      <c r="B33" s="979"/>
      <c r="C33" s="980"/>
      <c r="D33" s="981"/>
      <c r="E33" s="981"/>
      <c r="F33" s="982"/>
      <c r="G33" s="982"/>
      <c r="H33" s="982"/>
      <c r="I33" s="982"/>
      <c r="J33" s="982"/>
      <c r="K33" s="982"/>
      <c r="L33" s="982"/>
      <c r="M33" s="982"/>
      <c r="N33" s="982"/>
      <c r="O33" s="982"/>
      <c r="P33" s="982"/>
      <c r="Q33" s="982"/>
      <c r="R33" s="982"/>
      <c r="S33" s="982"/>
      <c r="T33" s="982"/>
      <c r="U33" s="982"/>
      <c r="V33" s="982"/>
      <c r="W33" s="983"/>
      <c r="X33" s="144"/>
    </row>
    <row r="34" spans="1:24">
      <c r="A34" s="972"/>
      <c r="B34" s="979"/>
      <c r="C34" s="980"/>
      <c r="D34" s="981"/>
      <c r="E34" s="981"/>
      <c r="F34" s="982"/>
      <c r="G34" s="982"/>
      <c r="H34" s="982"/>
      <c r="I34" s="982"/>
      <c r="J34" s="982"/>
      <c r="K34" s="982"/>
      <c r="L34" s="982"/>
      <c r="M34" s="982"/>
      <c r="N34" s="982"/>
      <c r="O34" s="982"/>
      <c r="P34" s="982"/>
      <c r="Q34" s="982"/>
      <c r="R34" s="982"/>
      <c r="S34" s="982"/>
      <c r="T34" s="982"/>
      <c r="U34" s="982"/>
      <c r="V34" s="982"/>
      <c r="W34" s="983"/>
      <c r="X34" s="144"/>
    </row>
    <row r="35" spans="1:24">
      <c r="A35" s="972"/>
      <c r="B35" s="979"/>
      <c r="C35" s="980"/>
      <c r="D35" s="981"/>
      <c r="E35" s="981"/>
      <c r="F35" s="982"/>
      <c r="G35" s="982"/>
      <c r="H35" s="982"/>
      <c r="I35" s="982"/>
      <c r="J35" s="982"/>
      <c r="K35" s="982"/>
      <c r="L35" s="982"/>
      <c r="M35" s="982"/>
      <c r="N35" s="982"/>
      <c r="O35" s="982"/>
      <c r="P35" s="982"/>
      <c r="Q35" s="982"/>
      <c r="R35" s="982"/>
      <c r="S35" s="982"/>
      <c r="T35" s="982"/>
      <c r="U35" s="982"/>
      <c r="V35" s="982"/>
      <c r="W35" s="983"/>
      <c r="X35" s="144"/>
    </row>
    <row r="36" spans="1:24">
      <c r="A36" s="972"/>
      <c r="B36" s="979"/>
      <c r="C36" s="980"/>
      <c r="D36" s="981"/>
      <c r="E36" s="981"/>
      <c r="F36" s="982"/>
      <c r="G36" s="982"/>
      <c r="H36" s="982"/>
      <c r="I36" s="982"/>
      <c r="J36" s="982"/>
      <c r="K36" s="982"/>
      <c r="L36" s="982"/>
      <c r="M36" s="982"/>
      <c r="N36" s="982"/>
      <c r="O36" s="982"/>
      <c r="P36" s="982"/>
      <c r="Q36" s="982"/>
      <c r="R36" s="982"/>
      <c r="S36" s="982"/>
      <c r="T36" s="982"/>
      <c r="U36" s="982"/>
      <c r="V36" s="982"/>
      <c r="W36" s="983"/>
      <c r="X36" s="144"/>
    </row>
    <row r="37" spans="1:24">
      <c r="A37" s="972"/>
      <c r="B37" s="979"/>
      <c r="C37" s="980"/>
      <c r="D37" s="981"/>
      <c r="E37" s="981"/>
      <c r="F37" s="982"/>
      <c r="G37" s="982"/>
      <c r="H37" s="982"/>
      <c r="I37" s="982"/>
      <c r="J37" s="982"/>
      <c r="K37" s="982"/>
      <c r="L37" s="982"/>
      <c r="M37" s="982"/>
      <c r="N37" s="982"/>
      <c r="O37" s="982"/>
      <c r="P37" s="982"/>
      <c r="Q37" s="982"/>
      <c r="R37" s="982"/>
      <c r="S37" s="982"/>
      <c r="T37" s="982"/>
      <c r="U37" s="982"/>
      <c r="V37" s="982"/>
      <c r="W37" s="983"/>
      <c r="X37" s="144"/>
    </row>
    <row r="38" spans="1:24" ht="17.5" thickBot="1">
      <c r="A38" s="984" t="s">
        <v>1629</v>
      </c>
      <c r="B38" s="985"/>
      <c r="C38" s="986"/>
      <c r="D38" s="986"/>
      <c r="E38" s="986"/>
      <c r="F38" s="986"/>
      <c r="G38" s="986"/>
      <c r="H38" s="986"/>
      <c r="I38" s="986"/>
      <c r="J38" s="986"/>
      <c r="K38" s="986"/>
      <c r="L38" s="986"/>
      <c r="M38" s="986"/>
      <c r="N38" s="986"/>
      <c r="O38" s="986"/>
      <c r="P38" s="986"/>
      <c r="Q38" s="986"/>
      <c r="R38" s="986"/>
      <c r="S38" s="986"/>
      <c r="T38" s="986"/>
      <c r="U38" s="986"/>
      <c r="V38" s="986"/>
      <c r="W38" s="987"/>
      <c r="X38" s="144"/>
    </row>
    <row r="39" spans="1:24">
      <c r="A39" s="988" t="str">
        <f>IF(LEN(A2)&gt;0,"填表　　　　　　　　　　　　　　　　　審核　　　　　　　　　　　　　　　　　業務主管人員　　　　　　　　　　　　　　　　　機關長官　　　　　　　　　　　　　　　　　　　　　　　　　　　　　　　　　　　　　　主辦統計人員","")</f>
        <v>填表　　　　　　　　　　　　　　　　　審核　　　　　　　　　　　　　　　　　業務主管人員　　　　　　　　　　　　　　　　　機關長官　　　　　　　　　　　　　　　　　　　　　　　　　　　　　　　　　　　　　　主辦統計人員</v>
      </c>
      <c r="B39" s="988"/>
      <c r="C39" s="988"/>
      <c r="D39" s="988"/>
      <c r="E39" s="988"/>
      <c r="F39" s="988"/>
      <c r="G39" s="988"/>
      <c r="H39" s="988"/>
      <c r="I39" s="988"/>
      <c r="J39" s="988"/>
      <c r="K39" s="988"/>
      <c r="L39" s="988"/>
      <c r="M39" s="988"/>
      <c r="N39" s="988"/>
      <c r="O39" s="988"/>
      <c r="P39" s="988"/>
      <c r="Q39" s="988"/>
      <c r="R39" s="988"/>
      <c r="S39" s="988"/>
      <c r="T39" s="988"/>
      <c r="U39" s="988"/>
      <c r="V39" s="988"/>
      <c r="W39" s="988"/>
      <c r="X39" s="144"/>
    </row>
    <row r="40" spans="1:24">
      <c r="A40" s="989" t="str">
        <f>IF(LEN(A2)&gt;0,"資料來源："&amp;A2,"")</f>
        <v>資料來源：年            報</v>
      </c>
      <c r="B40" s="989"/>
      <c r="C40" s="989"/>
      <c r="D40" s="989"/>
      <c r="E40" s="989"/>
      <c r="F40" s="989"/>
      <c r="G40" s="989"/>
      <c r="H40" s="989"/>
      <c r="I40" s="989"/>
      <c r="J40" s="989"/>
      <c r="K40" s="989"/>
      <c r="L40" s="989"/>
      <c r="M40" s="989"/>
      <c r="N40" s="989"/>
      <c r="O40" s="989"/>
      <c r="P40" s="989"/>
      <c r="Q40" s="989"/>
      <c r="R40" s="989"/>
      <c r="S40" s="989"/>
      <c r="T40" s="989"/>
      <c r="U40" s="989"/>
      <c r="V40" s="989"/>
      <c r="W40" s="989"/>
      <c r="X40" s="144"/>
    </row>
    <row r="41" spans="1:24">
      <c r="A41" s="990" t="str">
        <f>IF(LEN(A2)&gt;0,"填表說明："&amp;C2,"")</f>
        <v>填表說明：每年終了後2個月內編報</v>
      </c>
      <c r="B41" s="990"/>
      <c r="C41" s="990"/>
      <c r="D41" s="990"/>
      <c r="E41" s="990"/>
      <c r="F41" s="990"/>
      <c r="G41" s="990"/>
      <c r="H41" s="990"/>
      <c r="I41" s="990"/>
      <c r="J41" s="990"/>
      <c r="K41" s="990"/>
      <c r="L41" s="990"/>
      <c r="M41" s="990"/>
      <c r="N41" s="990"/>
      <c r="O41" s="990"/>
      <c r="P41" s="990"/>
      <c r="Q41" s="990"/>
      <c r="R41" s="990"/>
      <c r="S41" s="990"/>
      <c r="T41" s="990"/>
      <c r="U41" s="990"/>
      <c r="V41" s="990"/>
      <c r="W41" s="990"/>
      <c r="X41" s="144"/>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1:B1"/>
    <mergeCell ref="R1:S1"/>
    <mergeCell ref="T1:W1"/>
    <mergeCell ref="R2:S2"/>
    <mergeCell ref="T2:W2"/>
    <mergeCell ref="A4:W4"/>
  </mergeCells>
  <phoneticPr fontId="12" type="noConversion"/>
  <hyperlinks>
    <hyperlink ref="X3" location="預告統計資料發布時間表!A1" display="回發布時間表"/>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R1" sqref="R1"/>
    </sheetView>
  </sheetViews>
  <sheetFormatPr defaultRowHeight="17"/>
  <sheetData>
    <row r="1" spans="1:18">
      <c r="A1" s="1057" t="s">
        <v>1633</v>
      </c>
      <c r="B1" s="1058"/>
      <c r="C1" s="1000"/>
      <c r="D1" s="941"/>
      <c r="E1" s="941"/>
      <c r="F1" s="941"/>
      <c r="G1" s="941"/>
      <c r="H1" s="941"/>
      <c r="I1" s="941"/>
      <c r="J1" s="941"/>
      <c r="K1" s="941"/>
      <c r="L1" s="941"/>
      <c r="M1" s="941"/>
      <c r="N1" s="1059"/>
      <c r="O1" s="1060" t="s">
        <v>1634</v>
      </c>
      <c r="P1" s="1061" t="s">
        <v>1635</v>
      </c>
      <c r="Q1" s="1062"/>
      <c r="R1" s="942" t="s">
        <v>1636</v>
      </c>
    </row>
    <row r="2" spans="1:18">
      <c r="A2" s="1057" t="s">
        <v>1637</v>
      </c>
      <c r="B2" s="1063" t="s">
        <v>1638</v>
      </c>
      <c r="C2" s="1000"/>
      <c r="D2" s="941"/>
      <c r="E2" s="941"/>
      <c r="F2" s="941"/>
      <c r="G2" s="941"/>
      <c r="H2" s="941"/>
      <c r="I2" s="941"/>
      <c r="J2" s="941"/>
      <c r="K2" s="941"/>
      <c r="L2" s="941"/>
      <c r="M2" s="941"/>
      <c r="N2" s="1064"/>
      <c r="O2" s="1060" t="s">
        <v>1639</v>
      </c>
      <c r="P2" s="997" t="s">
        <v>1640</v>
      </c>
      <c r="Q2" s="999"/>
      <c r="R2" s="941"/>
    </row>
    <row r="3" spans="1:18" ht="21.5">
      <c r="A3" s="1065" t="s">
        <v>1665</v>
      </c>
      <c r="B3" s="1065"/>
      <c r="C3" s="1065"/>
      <c r="D3" s="1065"/>
      <c r="E3" s="1065"/>
      <c r="F3" s="1065"/>
      <c r="G3" s="1065"/>
      <c r="H3" s="1065"/>
      <c r="I3" s="1065"/>
      <c r="J3" s="1065"/>
      <c r="K3" s="1065"/>
      <c r="L3" s="1065"/>
      <c r="M3" s="1065"/>
      <c r="N3" s="1066"/>
      <c r="O3" s="1066"/>
      <c r="P3" s="1066"/>
      <c r="Q3" s="1066"/>
      <c r="R3" s="941"/>
    </row>
    <row r="4" spans="1:18" ht="17.5" thickBot="1">
      <c r="A4" s="940"/>
      <c r="B4" s="991"/>
      <c r="C4" s="991"/>
      <c r="D4" s="991"/>
      <c r="E4" s="941"/>
      <c r="F4" s="991"/>
      <c r="G4" s="1067" t="s">
        <v>1662</v>
      </c>
      <c r="H4" s="1067"/>
      <c r="I4" s="1067"/>
      <c r="J4" s="1067"/>
      <c r="K4" s="991"/>
      <c r="L4" s="991"/>
      <c r="M4" s="991"/>
      <c r="N4" s="991"/>
      <c r="O4" s="991"/>
      <c r="P4" s="1068" t="s">
        <v>1641</v>
      </c>
      <c r="Q4" s="1068"/>
      <c r="R4" s="941"/>
    </row>
    <row r="5" spans="1:18">
      <c r="A5" s="1069" t="s">
        <v>1642</v>
      </c>
      <c r="B5" s="1070" t="s">
        <v>1643</v>
      </c>
      <c r="C5" s="1071"/>
      <c r="D5" s="1071"/>
      <c r="E5" s="1071"/>
      <c r="F5" s="1071"/>
      <c r="G5" s="1071"/>
      <c r="H5" s="1071"/>
      <c r="I5" s="1071"/>
      <c r="J5" s="1071"/>
      <c r="K5" s="1071"/>
      <c r="L5" s="1071"/>
      <c r="M5" s="1072"/>
      <c r="N5" s="1015" t="s">
        <v>1644</v>
      </c>
      <c r="O5" s="957"/>
      <c r="P5" s="957"/>
      <c r="Q5" s="957"/>
      <c r="R5" s="1073"/>
    </row>
    <row r="6" spans="1:18">
      <c r="A6" s="1074"/>
      <c r="B6" s="1020" t="s">
        <v>1645</v>
      </c>
      <c r="C6" s="1022"/>
      <c r="D6" s="1022"/>
      <c r="E6" s="1021"/>
      <c r="F6" s="1020" t="s">
        <v>1646</v>
      </c>
      <c r="G6" s="1022"/>
      <c r="H6" s="1022"/>
      <c r="I6" s="1021"/>
      <c r="J6" s="1020" t="s">
        <v>1647</v>
      </c>
      <c r="K6" s="1022"/>
      <c r="L6" s="1022"/>
      <c r="M6" s="1026"/>
      <c r="N6" s="1075"/>
      <c r="O6" s="1018"/>
      <c r="P6" s="1018"/>
      <c r="Q6" s="1018"/>
      <c r="R6" s="1073"/>
    </row>
    <row r="7" spans="1:18">
      <c r="A7" s="1074"/>
      <c r="B7" s="1076" t="s">
        <v>1648</v>
      </c>
      <c r="C7" s="1077" t="s">
        <v>1649</v>
      </c>
      <c r="D7" s="1078"/>
      <c r="E7" s="1077" t="s">
        <v>1650</v>
      </c>
      <c r="F7" s="1076" t="s">
        <v>1651</v>
      </c>
      <c r="G7" s="1077" t="s">
        <v>1649</v>
      </c>
      <c r="H7" s="1078"/>
      <c r="I7" s="1077" t="s">
        <v>1650</v>
      </c>
      <c r="J7" s="1076" t="s">
        <v>1651</v>
      </c>
      <c r="K7" s="1077" t="s">
        <v>1649</v>
      </c>
      <c r="L7" s="1078"/>
      <c r="M7" s="1077" t="s">
        <v>1650</v>
      </c>
      <c r="N7" s="1079" t="s">
        <v>1648</v>
      </c>
      <c r="O7" s="1077" t="s">
        <v>1649</v>
      </c>
      <c r="P7" s="1078"/>
      <c r="Q7" s="1077" t="s">
        <v>1650</v>
      </c>
      <c r="R7" s="1073"/>
    </row>
    <row r="8" spans="1:18" ht="50" thickBot="1">
      <c r="A8" s="1080"/>
      <c r="B8" s="1081"/>
      <c r="C8" s="1082"/>
      <c r="D8" s="1083" t="s">
        <v>1652</v>
      </c>
      <c r="E8" s="1082"/>
      <c r="F8" s="1081"/>
      <c r="G8" s="1082"/>
      <c r="H8" s="1083" t="s">
        <v>1652</v>
      </c>
      <c r="I8" s="1082"/>
      <c r="J8" s="1081"/>
      <c r="K8" s="1082"/>
      <c r="L8" s="1083" t="s">
        <v>1652</v>
      </c>
      <c r="M8" s="1082"/>
      <c r="N8" s="1084"/>
      <c r="O8" s="1082"/>
      <c r="P8" s="1083" t="s">
        <v>1652</v>
      </c>
      <c r="Q8" s="1082"/>
      <c r="R8" s="1073"/>
    </row>
    <row r="9" spans="1:18">
      <c r="A9" s="1085" t="s">
        <v>1663</v>
      </c>
      <c r="B9" s="1086">
        <v>42</v>
      </c>
      <c r="C9" s="1086">
        <v>25</v>
      </c>
      <c r="D9" s="1086">
        <v>59.5</v>
      </c>
      <c r="E9" s="1086">
        <v>17</v>
      </c>
      <c r="F9" s="1086"/>
      <c r="G9" s="1086"/>
      <c r="H9" s="1086"/>
      <c r="I9" s="1086"/>
      <c r="J9" s="1086">
        <v>42</v>
      </c>
      <c r="K9" s="1086">
        <v>25</v>
      </c>
      <c r="L9" s="1086">
        <v>59.5</v>
      </c>
      <c r="M9" s="1087">
        <v>17</v>
      </c>
      <c r="N9" s="1088"/>
      <c r="O9" s="1086"/>
      <c r="P9" s="1086"/>
      <c r="Q9" s="1087"/>
      <c r="R9" s="1000"/>
    </row>
    <row r="10" spans="1:18" ht="17.5" thickBot="1">
      <c r="A10" s="1089" t="s">
        <v>1653</v>
      </c>
      <c r="B10" s="1090"/>
      <c r="C10" s="1090"/>
      <c r="D10" s="1091"/>
      <c r="E10" s="1092"/>
      <c r="F10" s="1092"/>
      <c r="G10" s="1091"/>
      <c r="H10" s="1092"/>
      <c r="I10" s="1092"/>
      <c r="J10" s="1091"/>
      <c r="K10" s="1090"/>
      <c r="L10" s="1090"/>
      <c r="M10" s="1093"/>
      <c r="N10" s="1094"/>
      <c r="O10" s="1091"/>
      <c r="P10" s="1091"/>
      <c r="Q10" s="1091"/>
      <c r="R10" s="941"/>
    </row>
    <row r="11" spans="1:18">
      <c r="A11" s="1095" t="s">
        <v>1654</v>
      </c>
      <c r="B11" s="1000"/>
      <c r="C11" s="1000"/>
      <c r="D11" s="941"/>
      <c r="E11" s="1095" t="s">
        <v>1655</v>
      </c>
      <c r="F11" s="1000"/>
      <c r="G11" s="941"/>
      <c r="H11" s="941"/>
      <c r="I11" s="1000" t="s">
        <v>1656</v>
      </c>
      <c r="J11" s="1000"/>
      <c r="K11" s="941"/>
      <c r="L11" s="1000"/>
      <c r="M11" s="941"/>
      <c r="N11" s="1096" t="s">
        <v>1657</v>
      </c>
      <c r="O11" s="1000"/>
      <c r="P11" s="941"/>
      <c r="Q11" s="941"/>
      <c r="R11" s="941"/>
    </row>
    <row r="12" spans="1:18">
      <c r="A12" s="1095"/>
      <c r="B12" s="1000"/>
      <c r="C12" s="1000"/>
      <c r="D12" s="941"/>
      <c r="E12" s="1095"/>
      <c r="F12" s="1000"/>
      <c r="G12" s="941"/>
      <c r="H12" s="941"/>
      <c r="I12" s="1000"/>
      <c r="J12" s="1000"/>
      <c r="K12" s="941"/>
      <c r="L12" s="1000"/>
      <c r="M12" s="941"/>
      <c r="N12" s="1096"/>
      <c r="O12" s="1000"/>
      <c r="P12" s="941"/>
      <c r="Q12" s="941"/>
      <c r="R12" s="941"/>
    </row>
    <row r="13" spans="1:18">
      <c r="A13" s="941"/>
      <c r="B13" s="941"/>
      <c r="C13" s="941"/>
      <c r="D13" s="941"/>
      <c r="E13" s="941"/>
      <c r="F13" s="1000"/>
      <c r="G13" s="941"/>
      <c r="H13" s="941"/>
      <c r="I13" s="1000" t="s">
        <v>1658</v>
      </c>
      <c r="J13" s="1000"/>
      <c r="K13" s="1097"/>
      <c r="L13" s="1000"/>
      <c r="M13" s="941"/>
      <c r="N13" s="1000"/>
      <c r="O13" s="1000"/>
      <c r="P13" s="941"/>
      <c r="Q13" s="941"/>
      <c r="R13" s="941"/>
    </row>
    <row r="14" spans="1:18">
      <c r="A14" s="941"/>
      <c r="B14" s="941"/>
      <c r="C14" s="941"/>
      <c r="D14" s="941"/>
      <c r="E14" s="941"/>
      <c r="F14" s="1000"/>
      <c r="G14" s="941"/>
      <c r="H14" s="941"/>
      <c r="I14" s="1000"/>
      <c r="J14" s="1000"/>
      <c r="K14" s="1097"/>
      <c r="L14" s="1000"/>
      <c r="M14" s="941"/>
      <c r="N14" s="1000"/>
      <c r="O14" s="1000"/>
      <c r="P14" s="941"/>
      <c r="Q14" s="941"/>
      <c r="R14" s="941"/>
    </row>
    <row r="15" spans="1:18">
      <c r="A15" s="1098" t="s">
        <v>1659</v>
      </c>
      <c r="B15" s="1099"/>
      <c r="C15" s="1099"/>
      <c r="D15" s="1099"/>
      <c r="E15" s="1099"/>
      <c r="F15" s="1099"/>
      <c r="G15" s="1099"/>
      <c r="H15" s="1099"/>
      <c r="I15" s="1099"/>
      <c r="J15" s="1099"/>
      <c r="K15" s="1099"/>
      <c r="L15" s="1099"/>
      <c r="M15" s="1099"/>
      <c r="N15" s="1100"/>
      <c r="O15" s="1100"/>
      <c r="P15" s="1100"/>
      <c r="Q15" s="281" t="s">
        <v>1664</v>
      </c>
      <c r="R15" s="941"/>
    </row>
    <row r="16" spans="1:18">
      <c r="A16" s="1098" t="s">
        <v>1660</v>
      </c>
      <c r="B16" s="941"/>
      <c r="C16" s="941"/>
      <c r="D16" s="941"/>
      <c r="E16" s="941"/>
      <c r="F16" s="941"/>
      <c r="G16" s="941"/>
      <c r="H16" s="941"/>
      <c r="I16" s="941"/>
      <c r="J16" s="941"/>
      <c r="K16" s="941"/>
      <c r="L16" s="941"/>
      <c r="M16" s="941"/>
      <c r="N16" s="941"/>
      <c r="O16" s="941"/>
      <c r="P16" s="941"/>
      <c r="Q16" s="941"/>
      <c r="R16" s="941"/>
    </row>
    <row r="17" spans="1:18">
      <c r="A17" s="1101" t="s">
        <v>1661</v>
      </c>
      <c r="B17" s="941"/>
      <c r="C17" s="941"/>
      <c r="D17" s="941"/>
      <c r="E17" s="941"/>
      <c r="F17" s="941"/>
      <c r="G17" s="941"/>
      <c r="H17" s="941"/>
      <c r="I17" s="941"/>
      <c r="J17" s="941"/>
      <c r="K17" s="941"/>
      <c r="L17" s="941"/>
      <c r="M17" s="941"/>
      <c r="N17" s="941"/>
      <c r="O17" s="941"/>
      <c r="P17" s="941"/>
      <c r="Q17" s="941"/>
      <c r="R17" s="941"/>
    </row>
    <row r="18" spans="1:18">
      <c r="A18" s="940"/>
      <c r="B18" s="941"/>
      <c r="C18" s="941"/>
      <c r="D18" s="941"/>
      <c r="E18" s="941"/>
      <c r="F18" s="941"/>
      <c r="G18" s="941"/>
      <c r="H18" s="941"/>
      <c r="I18" s="941"/>
      <c r="J18" s="941"/>
      <c r="K18" s="941"/>
      <c r="L18" s="941"/>
      <c r="M18" s="941"/>
      <c r="N18" s="941"/>
      <c r="O18" s="941"/>
      <c r="P18" s="941"/>
      <c r="Q18" s="941"/>
      <c r="R18" s="941"/>
    </row>
  </sheetData>
  <mergeCells count="23">
    <mergeCell ref="N7:N8"/>
    <mergeCell ref="O7:O8"/>
    <mergeCell ref="Q7:Q8"/>
    <mergeCell ref="J6:M6"/>
    <mergeCell ref="B7:B8"/>
    <mergeCell ref="C7:C8"/>
    <mergeCell ref="E7:E8"/>
    <mergeCell ref="F7:F8"/>
    <mergeCell ref="G7:G8"/>
    <mergeCell ref="I7:I8"/>
    <mergeCell ref="J7:J8"/>
    <mergeCell ref="K7:K8"/>
    <mergeCell ref="M7:M8"/>
    <mergeCell ref="P1:Q1"/>
    <mergeCell ref="P2:Q2"/>
    <mergeCell ref="A3:Q3"/>
    <mergeCell ref="G4:J4"/>
    <mergeCell ref="P4:Q4"/>
    <mergeCell ref="A5:A8"/>
    <mergeCell ref="B5:M5"/>
    <mergeCell ref="N5:Q6"/>
    <mergeCell ref="B6:E6"/>
    <mergeCell ref="F6:I6"/>
  </mergeCells>
  <phoneticPr fontId="12" type="noConversion"/>
  <hyperlinks>
    <hyperlink ref="R1" location="預告統計資料發布時間表!A1" display="返回發布時間表"/>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16" workbookViewId="0">
      <selection activeCell="F40" sqref="F40"/>
    </sheetView>
  </sheetViews>
  <sheetFormatPr defaultRowHeight="17"/>
  <cols>
    <col min="1" max="1" width="93.6328125" customWidth="1"/>
  </cols>
  <sheetData>
    <row r="1" spans="1:2" ht="19.5">
      <c r="A1" s="6" t="s">
        <v>764</v>
      </c>
      <c r="B1" s="1" t="s">
        <v>13</v>
      </c>
    </row>
    <row r="2" spans="1:2" ht="19.5">
      <c r="A2" s="7" t="s">
        <v>476</v>
      </c>
    </row>
    <row r="3" spans="1:2" ht="19.5">
      <c r="A3" s="7" t="s">
        <v>191</v>
      </c>
    </row>
    <row r="4" spans="1:2" ht="19.5">
      <c r="A4" s="8" t="s">
        <v>3</v>
      </c>
    </row>
    <row r="5" spans="1:2" ht="19.5">
      <c r="A5" s="118" t="s">
        <v>758</v>
      </c>
    </row>
    <row r="6" spans="1:2" ht="19.5">
      <c r="A6" s="3" t="s">
        <v>765</v>
      </c>
    </row>
    <row r="7" spans="1:2" ht="19.5">
      <c r="A7" s="118" t="s">
        <v>761</v>
      </c>
    </row>
    <row r="8" spans="1:2" ht="19.5">
      <c r="A8" s="118" t="s">
        <v>737</v>
      </c>
    </row>
    <row r="9" spans="1:2" ht="19.5">
      <c r="A9" s="118" t="s">
        <v>762</v>
      </c>
    </row>
    <row r="10" spans="1:2" ht="19.5">
      <c r="A10" s="8" t="s">
        <v>4</v>
      </c>
    </row>
    <row r="11" spans="1:2" ht="19.5">
      <c r="A11" s="3" t="s">
        <v>22</v>
      </c>
    </row>
    <row r="12" spans="1:2" ht="97.5">
      <c r="A12" s="171" t="s">
        <v>755</v>
      </c>
    </row>
    <row r="13" spans="1:2" ht="19.5">
      <c r="A13" s="8" t="s">
        <v>5</v>
      </c>
    </row>
    <row r="14" spans="1:2" ht="74">
      <c r="A14" s="12" t="s">
        <v>192</v>
      </c>
    </row>
    <row r="15" spans="1:2" ht="19.5">
      <c r="A15" s="4" t="s">
        <v>493</v>
      </c>
    </row>
    <row r="16" spans="1:2" ht="19.5">
      <c r="A16" s="3" t="s">
        <v>6</v>
      </c>
    </row>
    <row r="17" spans="1:1" ht="39">
      <c r="A17" s="4" t="s">
        <v>193</v>
      </c>
    </row>
    <row r="18" spans="1:1" ht="39">
      <c r="A18" s="4" t="s">
        <v>194</v>
      </c>
    </row>
    <row r="19" spans="1:1" ht="19.5">
      <c r="A19" s="3" t="s">
        <v>196</v>
      </c>
    </row>
    <row r="20" spans="1:1" ht="19.5">
      <c r="A20" s="3" t="s">
        <v>195</v>
      </c>
    </row>
    <row r="21" spans="1:1" ht="19.5">
      <c r="A21" s="3" t="s">
        <v>197</v>
      </c>
    </row>
    <row r="22" spans="1:1" ht="19.5">
      <c r="A22" s="3" t="s">
        <v>198</v>
      </c>
    </row>
    <row r="23" spans="1:1" ht="19.5">
      <c r="A23" s="3" t="s">
        <v>199</v>
      </c>
    </row>
    <row r="24" spans="1:1" ht="19.5">
      <c r="A24" s="3" t="s">
        <v>200</v>
      </c>
    </row>
    <row r="25" spans="1:1" ht="19.5">
      <c r="A25" s="4" t="s">
        <v>495</v>
      </c>
    </row>
    <row r="26" spans="1:1" ht="39">
      <c r="A26" s="171" t="s">
        <v>185</v>
      </c>
    </row>
    <row r="27" spans="1:1" ht="19.5">
      <c r="A27" s="171" t="s">
        <v>121</v>
      </c>
    </row>
    <row r="28" spans="1:1" ht="19.5">
      <c r="A28" s="171" t="s">
        <v>870</v>
      </c>
    </row>
    <row r="29" spans="1:1" ht="19.5">
      <c r="A29" s="171" t="s">
        <v>8</v>
      </c>
    </row>
    <row r="30" spans="1:1" ht="19.5">
      <c r="A30" s="61" t="s">
        <v>9</v>
      </c>
    </row>
    <row r="31" spans="1:1" ht="39">
      <c r="A31" s="171" t="s">
        <v>766</v>
      </c>
    </row>
    <row r="32" spans="1:1" ht="39">
      <c r="A32" s="171" t="s">
        <v>767</v>
      </c>
    </row>
    <row r="33" spans="1:1" ht="19.5">
      <c r="A33" s="61" t="s">
        <v>10</v>
      </c>
    </row>
    <row r="34" spans="1:1" ht="39">
      <c r="A34" s="171" t="s">
        <v>201</v>
      </c>
    </row>
    <row r="35" spans="1:1" ht="19.5">
      <c r="A35" s="171" t="s">
        <v>37</v>
      </c>
    </row>
    <row r="36" spans="1:1" ht="39">
      <c r="A36" s="59" t="s">
        <v>12</v>
      </c>
    </row>
    <row r="37" spans="1:1" ht="20" thickBot="1">
      <c r="A37" s="10" t="s">
        <v>11</v>
      </c>
    </row>
  </sheetData>
  <phoneticPr fontId="12" type="noConversion"/>
  <hyperlinks>
    <hyperlink ref="B1" location="預告統計資料發布時間表!A1" display="回發布時間表"/>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opLeftCell="J1" workbookViewId="0">
      <selection activeCell="AB2" sqref="AB2"/>
    </sheetView>
  </sheetViews>
  <sheetFormatPr defaultRowHeight="17"/>
  <sheetData>
    <row r="1" spans="1:28" ht="34.5" thickBot="1">
      <c r="A1" s="287" t="s">
        <v>878</v>
      </c>
      <c r="B1" s="288"/>
      <c r="C1" s="288"/>
      <c r="D1" s="288"/>
      <c r="E1" s="288"/>
      <c r="F1" s="288"/>
      <c r="G1" s="288"/>
      <c r="H1" s="288"/>
      <c r="I1" s="288"/>
      <c r="J1" s="288"/>
      <c r="K1" s="288"/>
      <c r="L1" s="288"/>
      <c r="M1" s="288"/>
      <c r="N1" s="288"/>
      <c r="O1" s="288"/>
      <c r="P1" s="288"/>
      <c r="Q1" s="288"/>
      <c r="R1" s="288"/>
      <c r="S1" s="288"/>
      <c r="T1" s="288"/>
      <c r="U1" s="288"/>
      <c r="V1" s="1103" t="s">
        <v>879</v>
      </c>
      <c r="W1" s="1103"/>
      <c r="X1" s="594" t="s">
        <v>1666</v>
      </c>
      <c r="Y1" s="595"/>
      <c r="Z1" s="595"/>
      <c r="AA1" s="595"/>
      <c r="AB1" s="290"/>
    </row>
    <row r="2" spans="1:28" ht="34.5" thickBot="1">
      <c r="A2" s="287" t="s">
        <v>1667</v>
      </c>
      <c r="B2" s="1104" t="s">
        <v>1668</v>
      </c>
      <c r="C2" s="291"/>
      <c r="D2" s="291"/>
      <c r="E2" s="291"/>
      <c r="F2" s="291"/>
      <c r="G2" s="291"/>
      <c r="H2" s="291"/>
      <c r="I2" s="291"/>
      <c r="J2" s="1105"/>
      <c r="K2" s="291"/>
      <c r="L2" s="291"/>
      <c r="M2" s="291"/>
      <c r="N2" s="291"/>
      <c r="O2" s="291"/>
      <c r="P2" s="291"/>
      <c r="Q2" s="291"/>
      <c r="R2" s="291"/>
      <c r="S2" s="291"/>
      <c r="T2" s="291"/>
      <c r="U2" s="293"/>
      <c r="V2" s="1103" t="s">
        <v>1669</v>
      </c>
      <c r="W2" s="1103"/>
      <c r="X2" s="595" t="s">
        <v>1670</v>
      </c>
      <c r="Y2" s="595"/>
      <c r="Z2" s="595"/>
      <c r="AA2" s="595"/>
      <c r="AB2" s="1106" t="s">
        <v>1671</v>
      </c>
    </row>
    <row r="3" spans="1:28">
      <c r="A3" s="290"/>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row>
    <row r="4" spans="1:28" ht="27.5">
      <c r="A4" s="1107" t="s">
        <v>1672</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290"/>
    </row>
    <row r="5" spans="1:28">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row>
    <row r="6" spans="1:28" ht="17.5" thickBot="1">
      <c r="A6" s="290"/>
      <c r="B6" s="290"/>
      <c r="C6" s="290"/>
      <c r="D6" s="290"/>
      <c r="E6" s="290"/>
      <c r="F6" s="290"/>
      <c r="G6" s="290"/>
      <c r="H6" s="290"/>
      <c r="I6" s="1108" t="s">
        <v>1712</v>
      </c>
      <c r="J6" s="1108"/>
      <c r="K6" s="1108"/>
      <c r="L6" s="1108"/>
      <c r="M6" s="1108"/>
      <c r="N6" s="1108"/>
      <c r="O6" s="1108"/>
      <c r="P6" s="1108"/>
      <c r="Q6" s="1108"/>
      <c r="R6" s="1108"/>
      <c r="S6" s="290"/>
      <c r="T6" s="290"/>
      <c r="U6" s="290"/>
      <c r="V6" s="290"/>
      <c r="W6" s="290"/>
      <c r="X6" s="290"/>
      <c r="Y6" s="290"/>
      <c r="Z6" s="290"/>
      <c r="AA6" s="290"/>
      <c r="AB6" s="290"/>
    </row>
    <row r="7" spans="1:28">
      <c r="A7" s="1109"/>
      <c r="B7" s="1110"/>
      <c r="C7" s="1111"/>
      <c r="D7" s="1111" t="s">
        <v>1673</v>
      </c>
      <c r="E7" s="1111" t="s">
        <v>1674</v>
      </c>
      <c r="F7" s="1111" t="s">
        <v>1675</v>
      </c>
      <c r="G7" s="1111" t="s">
        <v>1676</v>
      </c>
      <c r="H7" s="1111" t="s">
        <v>1677</v>
      </c>
      <c r="I7" s="1111" t="s">
        <v>1678</v>
      </c>
      <c r="J7" s="1111" t="s">
        <v>1679</v>
      </c>
      <c r="K7" s="1111"/>
      <c r="L7" s="1111"/>
      <c r="M7" s="1111"/>
      <c r="N7" s="1112" t="s">
        <v>1680</v>
      </c>
      <c r="O7" s="1112"/>
      <c r="P7" s="1112"/>
      <c r="Q7" s="1112"/>
      <c r="R7" s="1112" t="s">
        <v>1681</v>
      </c>
      <c r="S7" s="1112"/>
      <c r="T7" s="1112"/>
      <c r="U7" s="1112"/>
      <c r="V7" s="1112"/>
      <c r="W7" s="1112"/>
      <c r="X7" s="1112"/>
      <c r="Y7" s="1112"/>
      <c r="Z7" s="1113" t="s">
        <v>1682</v>
      </c>
      <c r="AA7" s="1113"/>
      <c r="AB7" s="290"/>
    </row>
    <row r="8" spans="1:28">
      <c r="A8" s="1114"/>
      <c r="B8" s="1115" t="s">
        <v>1683</v>
      </c>
      <c r="C8" s="1115"/>
      <c r="D8" s="1115"/>
      <c r="E8" s="1115" t="s">
        <v>1684</v>
      </c>
      <c r="F8" s="1115"/>
      <c r="G8" s="1115"/>
      <c r="H8" s="1115" t="s">
        <v>1685</v>
      </c>
      <c r="I8" s="1115"/>
      <c r="J8" s="1115"/>
      <c r="K8" s="1115" t="s">
        <v>1686</v>
      </c>
      <c r="L8" s="1115"/>
      <c r="M8" s="1115"/>
      <c r="N8" s="1115" t="s">
        <v>1687</v>
      </c>
      <c r="O8" s="1115"/>
      <c r="P8" s="1115" t="s">
        <v>1688</v>
      </c>
      <c r="Q8" s="1115"/>
      <c r="R8" s="1116" t="s">
        <v>1689</v>
      </c>
      <c r="S8" s="1117"/>
      <c r="T8" s="1117"/>
      <c r="U8" s="1118"/>
      <c r="V8" s="1116" t="s">
        <v>1690</v>
      </c>
      <c r="W8" s="1117"/>
      <c r="X8" s="1117"/>
      <c r="Y8" s="1118"/>
      <c r="Z8" s="1119"/>
      <c r="AA8" s="1120"/>
      <c r="AB8" s="290"/>
    </row>
    <row r="9" spans="1:28" ht="34">
      <c r="A9" s="1121" t="s">
        <v>1691</v>
      </c>
      <c r="B9" s="1122" t="s">
        <v>1692</v>
      </c>
      <c r="C9" s="1123" t="s">
        <v>1693</v>
      </c>
      <c r="D9" s="1123" t="s">
        <v>1694</v>
      </c>
      <c r="E9" s="1123" t="s">
        <v>1692</v>
      </c>
      <c r="F9" s="1123" t="s">
        <v>1693</v>
      </c>
      <c r="G9" s="1124" t="s">
        <v>1694</v>
      </c>
      <c r="H9" s="1124" t="s">
        <v>1692</v>
      </c>
      <c r="I9" s="1124" t="s">
        <v>1693</v>
      </c>
      <c r="J9" s="1124" t="s">
        <v>1694</v>
      </c>
      <c r="K9" s="1124" t="s">
        <v>1692</v>
      </c>
      <c r="L9" s="1124" t="s">
        <v>1693</v>
      </c>
      <c r="M9" s="1124" t="s">
        <v>1694</v>
      </c>
      <c r="N9" s="1124" t="s">
        <v>1695</v>
      </c>
      <c r="O9" s="1124" t="s">
        <v>1696</v>
      </c>
      <c r="P9" s="1124" t="s">
        <v>1695</v>
      </c>
      <c r="Q9" s="1123" t="s">
        <v>1696</v>
      </c>
      <c r="R9" s="1125" t="s">
        <v>1697</v>
      </c>
      <c r="S9" s="1125"/>
      <c r="T9" s="1126" t="s">
        <v>1698</v>
      </c>
      <c r="U9" s="1126"/>
      <c r="V9" s="1125" t="s">
        <v>1699</v>
      </c>
      <c r="W9" s="1125"/>
      <c r="X9" s="1126" t="s">
        <v>1700</v>
      </c>
      <c r="Y9" s="1126"/>
      <c r="Z9" s="1123" t="s">
        <v>1701</v>
      </c>
      <c r="AA9" s="1123" t="s">
        <v>1696</v>
      </c>
      <c r="AB9" s="290"/>
    </row>
    <row r="10" spans="1:28" ht="37">
      <c r="A10" s="1120"/>
      <c r="B10" s="1127"/>
      <c r="C10" s="1127"/>
      <c r="D10" s="1127"/>
      <c r="E10" s="1127"/>
      <c r="F10" s="1127"/>
      <c r="G10" s="1128"/>
      <c r="H10" s="1128"/>
      <c r="I10" s="1128"/>
      <c r="J10" s="1128"/>
      <c r="K10" s="1128"/>
      <c r="L10" s="1128"/>
      <c r="M10" s="1128"/>
      <c r="N10" s="1128"/>
      <c r="O10" s="1129" t="s">
        <v>1702</v>
      </c>
      <c r="P10" s="1128"/>
      <c r="Q10" s="1130" t="s">
        <v>1702</v>
      </c>
      <c r="R10" s="1131" t="s">
        <v>1695</v>
      </c>
      <c r="S10" s="1132" t="s">
        <v>1703</v>
      </c>
      <c r="T10" s="1133" t="s">
        <v>1704</v>
      </c>
      <c r="U10" s="1133"/>
      <c r="V10" s="1131" t="s">
        <v>1695</v>
      </c>
      <c r="W10" s="1134" t="s">
        <v>1705</v>
      </c>
      <c r="X10" s="1133" t="s">
        <v>1704</v>
      </c>
      <c r="Y10" s="1133"/>
      <c r="Z10" s="1127"/>
      <c r="AA10" s="1130" t="s">
        <v>1702</v>
      </c>
      <c r="AB10" s="290"/>
    </row>
    <row r="11" spans="1:28">
      <c r="A11" s="1135" t="s">
        <v>1543</v>
      </c>
      <c r="B11" s="1136" t="s">
        <v>1706</v>
      </c>
      <c r="C11" s="1137" t="s">
        <v>1706</v>
      </c>
      <c r="D11" s="1137" t="s">
        <v>1706</v>
      </c>
      <c r="E11" s="1137" t="s">
        <v>1706</v>
      </c>
      <c r="F11" s="1137" t="s">
        <v>1707</v>
      </c>
      <c r="G11" s="1137" t="s">
        <v>880</v>
      </c>
      <c r="H11" s="1137" t="s">
        <v>1707</v>
      </c>
      <c r="I11" s="1137" t="s">
        <v>1706</v>
      </c>
      <c r="J11" s="1137" t="s">
        <v>880</v>
      </c>
      <c r="K11" s="1137" t="s">
        <v>1707</v>
      </c>
      <c r="L11" s="1137" t="s">
        <v>1707</v>
      </c>
      <c r="M11" s="1137" t="s">
        <v>1706</v>
      </c>
      <c r="N11" s="1137" t="s">
        <v>1706</v>
      </c>
      <c r="O11" s="1137" t="s">
        <v>880</v>
      </c>
      <c r="P11" s="1137" t="s">
        <v>880</v>
      </c>
      <c r="Q11" s="1137" t="s">
        <v>880</v>
      </c>
      <c r="R11" s="1137" t="s">
        <v>1707</v>
      </c>
      <c r="S11" s="1137" t="s">
        <v>880</v>
      </c>
      <c r="T11" s="1137" t="s">
        <v>1707</v>
      </c>
      <c r="U11" s="1137" t="s">
        <v>1707</v>
      </c>
      <c r="V11" s="1137" t="s">
        <v>1707</v>
      </c>
      <c r="W11" s="1137" t="s">
        <v>1707</v>
      </c>
      <c r="X11" s="1137" t="s">
        <v>1706</v>
      </c>
      <c r="Y11" s="1137" t="s">
        <v>1707</v>
      </c>
      <c r="Z11" s="1137" t="s">
        <v>1707</v>
      </c>
      <c r="AA11" s="1137" t="s">
        <v>1707</v>
      </c>
      <c r="AB11" s="1138"/>
    </row>
    <row r="12" spans="1:28">
      <c r="A12" s="1139" t="s">
        <v>1708</v>
      </c>
      <c r="B12" s="1136" t="s">
        <v>880</v>
      </c>
      <c r="C12" s="1137" t="s">
        <v>1706</v>
      </c>
      <c r="D12" s="1137" t="s">
        <v>1707</v>
      </c>
      <c r="E12" s="1137" t="s">
        <v>880</v>
      </c>
      <c r="F12" s="1137" t="s">
        <v>1707</v>
      </c>
      <c r="G12" s="1137" t="s">
        <v>1707</v>
      </c>
      <c r="H12" s="1137" t="s">
        <v>1707</v>
      </c>
      <c r="I12" s="1137" t="s">
        <v>1707</v>
      </c>
      <c r="J12" s="1137" t="s">
        <v>1707</v>
      </c>
      <c r="K12" s="1137" t="s">
        <v>1706</v>
      </c>
      <c r="L12" s="1137" t="s">
        <v>1707</v>
      </c>
      <c r="M12" s="1137" t="s">
        <v>1707</v>
      </c>
      <c r="N12" s="1137" t="s">
        <v>1707</v>
      </c>
      <c r="O12" s="1137" t="s">
        <v>1707</v>
      </c>
      <c r="P12" s="1137" t="s">
        <v>1707</v>
      </c>
      <c r="Q12" s="1137" t="s">
        <v>1707</v>
      </c>
      <c r="R12" s="1137" t="s">
        <v>1707</v>
      </c>
      <c r="S12" s="1137" t="s">
        <v>1707</v>
      </c>
      <c r="T12" s="1137" t="s">
        <v>1707</v>
      </c>
      <c r="U12" s="1137" t="s">
        <v>1707</v>
      </c>
      <c r="V12" s="1137" t="s">
        <v>1707</v>
      </c>
      <c r="W12" s="1137" t="s">
        <v>1707</v>
      </c>
      <c r="X12" s="1137" t="s">
        <v>1707</v>
      </c>
      <c r="Y12" s="1137" t="s">
        <v>1707</v>
      </c>
      <c r="Z12" s="1137" t="s">
        <v>1707</v>
      </c>
      <c r="AA12" s="1137" t="s">
        <v>1707</v>
      </c>
      <c r="AB12" s="290"/>
    </row>
    <row r="13" spans="1:28">
      <c r="A13" s="1140"/>
      <c r="B13" s="1141"/>
      <c r="C13" s="1142"/>
      <c r="D13" s="1142"/>
      <c r="E13" s="1142"/>
      <c r="F13" s="1142"/>
      <c r="G13" s="1142"/>
      <c r="H13" s="1142"/>
      <c r="I13" s="1142"/>
      <c r="J13" s="1142"/>
      <c r="K13" s="1142"/>
      <c r="L13" s="1142"/>
      <c r="M13" s="1142"/>
      <c r="N13" s="1142"/>
      <c r="O13" s="1142"/>
      <c r="P13" s="1142"/>
      <c r="Q13" s="1142"/>
      <c r="R13" s="1142"/>
      <c r="S13" s="1142"/>
      <c r="T13" s="1142"/>
      <c r="U13" s="1142"/>
      <c r="V13" s="1142"/>
      <c r="W13" s="1142"/>
      <c r="X13" s="1142"/>
      <c r="Y13" s="1142"/>
      <c r="Z13" s="1142"/>
      <c r="AA13" s="1142"/>
      <c r="AB13" s="290"/>
    </row>
    <row r="14" spans="1:28">
      <c r="A14" s="1140"/>
      <c r="B14" s="1141"/>
      <c r="C14" s="1142"/>
      <c r="D14" s="1142"/>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2"/>
      <c r="AA14" s="1142"/>
      <c r="AB14" s="290"/>
    </row>
    <row r="15" spans="1:28">
      <c r="A15" s="1140"/>
      <c r="B15" s="1141"/>
      <c r="C15" s="1142"/>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2"/>
      <c r="AA15" s="1142"/>
      <c r="AB15" s="290"/>
    </row>
    <row r="16" spans="1:28">
      <c r="A16" s="1140"/>
      <c r="B16" s="1141"/>
      <c r="C16" s="1142"/>
      <c r="D16" s="1142"/>
      <c r="E16" s="1142"/>
      <c r="F16" s="1142"/>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290"/>
    </row>
    <row r="17" spans="1:28">
      <c r="A17" s="1140"/>
      <c r="B17" s="1141"/>
      <c r="C17" s="1142"/>
      <c r="D17" s="1142"/>
      <c r="E17" s="1142"/>
      <c r="F17" s="1142"/>
      <c r="G17" s="1142"/>
      <c r="H17" s="1142"/>
      <c r="I17" s="1142"/>
      <c r="J17" s="1142"/>
      <c r="K17" s="1142"/>
      <c r="L17" s="1142"/>
      <c r="M17" s="1142"/>
      <c r="N17" s="1142"/>
      <c r="O17" s="1142"/>
      <c r="P17" s="1142"/>
      <c r="Q17" s="1142"/>
      <c r="R17" s="1142"/>
      <c r="S17" s="1142"/>
      <c r="T17" s="1142"/>
      <c r="U17" s="1142"/>
      <c r="V17" s="1142"/>
      <c r="W17" s="1142"/>
      <c r="X17" s="1142"/>
      <c r="Y17" s="1142"/>
      <c r="Z17" s="1142"/>
      <c r="AA17" s="1142"/>
      <c r="AB17" s="290"/>
    </row>
    <row r="18" spans="1:28">
      <c r="A18" s="1140"/>
      <c r="B18" s="1141"/>
      <c r="C18" s="1142"/>
      <c r="D18" s="1142"/>
      <c r="E18" s="1142"/>
      <c r="F18" s="1142"/>
      <c r="G18" s="1142"/>
      <c r="H18" s="1142"/>
      <c r="I18" s="1142"/>
      <c r="J18" s="1142"/>
      <c r="K18" s="1142"/>
      <c r="L18" s="1142"/>
      <c r="M18" s="1142"/>
      <c r="N18" s="1142"/>
      <c r="O18" s="1142"/>
      <c r="P18" s="1142"/>
      <c r="Q18" s="1142"/>
      <c r="R18" s="1142"/>
      <c r="S18" s="1142"/>
      <c r="T18" s="1142"/>
      <c r="U18" s="1142"/>
      <c r="V18" s="1142"/>
      <c r="W18" s="1142"/>
      <c r="X18" s="1142"/>
      <c r="Y18" s="1142"/>
      <c r="Z18" s="1142"/>
      <c r="AA18" s="1142"/>
      <c r="AB18" s="290"/>
    </row>
    <row r="19" spans="1:28">
      <c r="A19" s="1140"/>
      <c r="B19" s="1141"/>
      <c r="C19" s="1142"/>
      <c r="D19" s="1142"/>
      <c r="E19" s="1142"/>
      <c r="F19" s="1142"/>
      <c r="G19" s="1142"/>
      <c r="H19" s="1142"/>
      <c r="I19" s="1142"/>
      <c r="J19" s="1142"/>
      <c r="K19" s="1142"/>
      <c r="L19" s="1142"/>
      <c r="M19" s="1142"/>
      <c r="N19" s="1142"/>
      <c r="O19" s="1142"/>
      <c r="P19" s="1142"/>
      <c r="Q19" s="1142"/>
      <c r="R19" s="1142"/>
      <c r="S19" s="1142"/>
      <c r="T19" s="1142"/>
      <c r="U19" s="1142"/>
      <c r="V19" s="1142"/>
      <c r="W19" s="1142"/>
      <c r="X19" s="1142"/>
      <c r="Y19" s="1142"/>
      <c r="Z19" s="1142"/>
      <c r="AA19" s="1142"/>
      <c r="AB19" s="290"/>
    </row>
    <row r="20" spans="1:28">
      <c r="A20" s="1140"/>
      <c r="B20" s="1141"/>
      <c r="C20" s="1142"/>
      <c r="D20" s="1142"/>
      <c r="E20" s="1142"/>
      <c r="F20" s="1142"/>
      <c r="G20" s="1142"/>
      <c r="H20" s="1142"/>
      <c r="I20" s="1142"/>
      <c r="J20" s="1142"/>
      <c r="K20" s="1142"/>
      <c r="L20" s="1142"/>
      <c r="M20" s="1142"/>
      <c r="N20" s="1142"/>
      <c r="O20" s="1142"/>
      <c r="P20" s="1142"/>
      <c r="Q20" s="1142"/>
      <c r="R20" s="1142"/>
      <c r="S20" s="1142"/>
      <c r="T20" s="1142"/>
      <c r="U20" s="1142"/>
      <c r="V20" s="1142"/>
      <c r="W20" s="1142"/>
      <c r="X20" s="1142"/>
      <c r="Y20" s="1142"/>
      <c r="Z20" s="1142"/>
      <c r="AA20" s="1142"/>
      <c r="AB20" s="290"/>
    </row>
    <row r="21" spans="1:28">
      <c r="A21" s="1143"/>
      <c r="B21" s="1141"/>
      <c r="C21" s="1142"/>
      <c r="D21" s="1142"/>
      <c r="E21" s="1142"/>
      <c r="F21" s="1142"/>
      <c r="G21" s="1142"/>
      <c r="H21" s="1142"/>
      <c r="I21" s="1142"/>
      <c r="J21" s="1142"/>
      <c r="K21" s="1142"/>
      <c r="L21" s="1142"/>
      <c r="M21" s="1142"/>
      <c r="N21" s="1142"/>
      <c r="O21" s="1142"/>
      <c r="P21" s="1142"/>
      <c r="Q21" s="1142"/>
      <c r="R21" s="1142"/>
      <c r="S21" s="1142"/>
      <c r="T21" s="1142"/>
      <c r="U21" s="1142"/>
      <c r="V21" s="1142"/>
      <c r="W21" s="1142"/>
      <c r="X21" s="1142"/>
      <c r="Y21" s="1142"/>
      <c r="Z21" s="1142"/>
      <c r="AA21" s="1142"/>
      <c r="AB21" s="290"/>
    </row>
    <row r="22" spans="1:28">
      <c r="A22" s="1144"/>
      <c r="B22" s="1141"/>
      <c r="C22" s="1142"/>
      <c r="D22" s="1142"/>
      <c r="E22" s="1142"/>
      <c r="F22" s="1142"/>
      <c r="G22" s="1142"/>
      <c r="H22" s="1142"/>
      <c r="I22" s="1142"/>
      <c r="J22" s="1142"/>
      <c r="K22" s="1142"/>
      <c r="L22" s="1142"/>
      <c r="M22" s="1142"/>
      <c r="N22" s="1142"/>
      <c r="O22" s="1142"/>
      <c r="P22" s="1142"/>
      <c r="Q22" s="1142"/>
      <c r="R22" s="1142"/>
      <c r="S22" s="1142"/>
      <c r="T22" s="1142"/>
      <c r="U22" s="1142"/>
      <c r="V22" s="1142"/>
      <c r="W22" s="1142"/>
      <c r="X22" s="1142"/>
      <c r="Y22" s="1142"/>
      <c r="Z22" s="1142"/>
      <c r="AA22" s="1142"/>
      <c r="AB22" s="290"/>
    </row>
    <row r="23" spans="1:28" ht="17.5" thickBot="1">
      <c r="A23" s="291"/>
      <c r="B23" s="1145"/>
      <c r="C23" s="1146"/>
      <c r="D23" s="1146"/>
      <c r="E23" s="1146"/>
      <c r="F23" s="1146"/>
      <c r="G23" s="1146"/>
      <c r="H23" s="1146"/>
      <c r="I23" s="1146"/>
      <c r="J23" s="1146"/>
      <c r="K23" s="1146"/>
      <c r="L23" s="1146"/>
      <c r="M23" s="1146"/>
      <c r="N23" s="1146"/>
      <c r="O23" s="1146"/>
      <c r="P23" s="1146"/>
      <c r="Q23" s="1146"/>
      <c r="R23" s="1146"/>
      <c r="S23" s="1146"/>
      <c r="T23" s="1146"/>
      <c r="U23" s="1146"/>
      <c r="V23" s="1146"/>
      <c r="W23" s="1146"/>
      <c r="X23" s="1146"/>
      <c r="Y23" s="1146"/>
      <c r="Z23" s="1146"/>
      <c r="AA23" s="1146"/>
      <c r="AB23" s="290"/>
    </row>
    <row r="24" spans="1:28">
      <c r="A24" s="288" t="s">
        <v>1654</v>
      </c>
      <c r="B24" s="288" t="s">
        <v>1709</v>
      </c>
      <c r="C24" s="288"/>
      <c r="D24" s="288"/>
      <c r="E24" s="288"/>
      <c r="F24" s="288"/>
      <c r="G24" s="288" t="s">
        <v>1655</v>
      </c>
      <c r="H24" s="288"/>
      <c r="I24" s="288"/>
      <c r="J24" s="288"/>
      <c r="K24" s="288"/>
      <c r="L24" s="288"/>
      <c r="M24" s="288"/>
      <c r="N24" s="288" t="s">
        <v>1129</v>
      </c>
      <c r="O24" s="288"/>
      <c r="P24" s="288"/>
      <c r="Q24" s="288"/>
      <c r="R24" s="288"/>
      <c r="S24" s="288"/>
      <c r="T24" s="288" t="s">
        <v>1710</v>
      </c>
      <c r="U24" s="288"/>
      <c r="V24" s="288"/>
      <c r="W24" s="288"/>
      <c r="X24" s="288"/>
      <c r="Y24" s="288"/>
      <c r="Z24" s="288"/>
      <c r="AA24" s="288"/>
      <c r="AB24" s="290"/>
    </row>
    <row r="25" spans="1:28">
      <c r="A25" s="288" t="s">
        <v>1709</v>
      </c>
      <c r="B25" s="288" t="s">
        <v>1709</v>
      </c>
      <c r="C25" s="288"/>
      <c r="D25" s="288"/>
      <c r="E25" s="288"/>
      <c r="F25" s="288"/>
      <c r="G25" s="288"/>
      <c r="H25" s="288"/>
      <c r="I25" s="288"/>
      <c r="J25" s="288"/>
      <c r="K25" s="288"/>
      <c r="L25" s="288"/>
      <c r="M25" s="288"/>
      <c r="N25" s="288" t="s">
        <v>1131</v>
      </c>
      <c r="O25" s="288"/>
      <c r="P25" s="288"/>
      <c r="Q25" s="288"/>
      <c r="R25" s="288"/>
      <c r="S25" s="288"/>
      <c r="T25" s="288"/>
      <c r="U25" s="288"/>
      <c r="V25" s="288"/>
      <c r="W25" s="288"/>
      <c r="X25" s="288"/>
      <c r="Y25" s="288"/>
      <c r="Z25" s="288"/>
      <c r="AA25" s="288"/>
      <c r="AB25" s="290"/>
    </row>
    <row r="26" spans="1:28">
      <c r="A26" s="290"/>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1147" t="s">
        <v>1713</v>
      </c>
      <c r="AB26" s="290"/>
    </row>
    <row r="27" spans="1:28">
      <c r="A27" s="288" t="s">
        <v>1711</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90"/>
    </row>
  </sheetData>
  <mergeCells count="23">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V1:W1"/>
    <mergeCell ref="X1:AA1"/>
    <mergeCell ref="V2:W2"/>
    <mergeCell ref="X2:AA2"/>
    <mergeCell ref="A4:AA4"/>
    <mergeCell ref="I6:R6"/>
  </mergeCells>
  <phoneticPr fontId="12" type="noConversion"/>
  <hyperlinks>
    <hyperlink ref="AB2" location="預告統計資料發布時間表!A1" display="回發布時間表"/>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opLeftCell="C1" workbookViewId="0">
      <selection activeCell="P1" sqref="P1"/>
    </sheetView>
  </sheetViews>
  <sheetFormatPr defaultRowHeight="17"/>
  <cols>
    <col min="2" max="2" width="16.81640625" bestFit="1" customWidth="1"/>
    <col min="3" max="3" width="13.54296875" bestFit="1" customWidth="1"/>
    <col min="5" max="5" width="11.1796875" bestFit="1" customWidth="1"/>
    <col min="6" max="6" width="12.36328125" bestFit="1" customWidth="1"/>
    <col min="7" max="7" width="14.7265625" bestFit="1" customWidth="1"/>
    <col min="9" max="9" width="11.1796875" bestFit="1" customWidth="1"/>
    <col min="15" max="15" width="22.1796875" bestFit="1" customWidth="1"/>
  </cols>
  <sheetData>
    <row r="1" spans="1:16">
      <c r="A1" s="1148" t="s">
        <v>1714</v>
      </c>
      <c r="B1" s="1149"/>
      <c r="C1" s="1150"/>
      <c r="D1" s="1150"/>
      <c r="E1" s="1150"/>
      <c r="F1" s="1150"/>
      <c r="G1" s="1150"/>
      <c r="H1" s="1150"/>
      <c r="I1" s="1150"/>
      <c r="J1" s="1150"/>
      <c r="K1" s="1151"/>
      <c r="L1" s="1151"/>
      <c r="M1" s="1152" t="s">
        <v>879</v>
      </c>
      <c r="N1" s="1153" t="s">
        <v>970</v>
      </c>
      <c r="O1" s="1153"/>
      <c r="P1" s="1154" t="s">
        <v>928</v>
      </c>
    </row>
    <row r="2" spans="1:16" ht="17.5" thickBot="1">
      <c r="A2" s="1155" t="s">
        <v>1667</v>
      </c>
      <c r="B2" s="1156" t="s">
        <v>1715</v>
      </c>
      <c r="C2" s="1157"/>
      <c r="D2" s="1157"/>
      <c r="E2" s="1157"/>
      <c r="F2" s="1157"/>
      <c r="G2" s="1157"/>
      <c r="H2" s="1157"/>
      <c r="I2" s="1157"/>
      <c r="J2" s="1157"/>
      <c r="K2" s="1158"/>
      <c r="L2" s="1158"/>
      <c r="M2" s="1159" t="s">
        <v>1669</v>
      </c>
      <c r="N2" s="1160" t="s">
        <v>1716</v>
      </c>
      <c r="O2" s="1161"/>
      <c r="P2" s="1162"/>
    </row>
    <row r="3" spans="1:16">
      <c r="A3" s="1150"/>
      <c r="B3" s="1150"/>
      <c r="C3" s="1150"/>
      <c r="D3" s="1150"/>
      <c r="E3" s="1150"/>
      <c r="F3" s="1150"/>
      <c r="G3" s="1150"/>
      <c r="H3" s="1150"/>
      <c r="I3" s="1150"/>
      <c r="J3" s="1150"/>
      <c r="K3" s="1150"/>
      <c r="L3" s="1150"/>
      <c r="M3" s="1150"/>
      <c r="N3" s="1150"/>
      <c r="O3" s="1150"/>
      <c r="P3" s="1162"/>
    </row>
    <row r="4" spans="1:16" ht="25">
      <c r="A4" s="1163" t="s">
        <v>1717</v>
      </c>
      <c r="B4" s="1163"/>
      <c r="C4" s="1163"/>
      <c r="D4" s="1163"/>
      <c r="E4" s="1163"/>
      <c r="F4" s="1163"/>
      <c r="G4" s="1163"/>
      <c r="H4" s="1163"/>
      <c r="I4" s="1163"/>
      <c r="J4" s="1163"/>
      <c r="K4" s="1163"/>
      <c r="L4" s="1163"/>
      <c r="M4" s="1163"/>
      <c r="N4" s="1163"/>
      <c r="O4" s="1163"/>
      <c r="P4" s="1162"/>
    </row>
    <row r="5" spans="1:16">
      <c r="A5" s="1164"/>
      <c r="B5" s="1164"/>
      <c r="C5" s="1164"/>
      <c r="D5" s="1164"/>
      <c r="E5" s="1164"/>
      <c r="F5" s="1165" t="s">
        <v>1737</v>
      </c>
      <c r="G5" s="1165"/>
      <c r="H5" s="1165"/>
      <c r="I5" s="1164"/>
      <c r="J5" s="1164"/>
      <c r="K5" s="1164"/>
      <c r="L5" s="1164"/>
      <c r="M5" s="1164"/>
      <c r="N5" s="1151"/>
      <c r="O5" s="1164"/>
      <c r="P5" s="1162"/>
    </row>
    <row r="6" spans="1:16">
      <c r="A6" s="1166" t="s">
        <v>1691</v>
      </c>
      <c r="B6" s="1167" t="s">
        <v>1718</v>
      </c>
      <c r="C6" s="1168"/>
      <c r="D6" s="1168"/>
      <c r="E6" s="1168"/>
      <c r="F6" s="1169" t="s">
        <v>1719</v>
      </c>
      <c r="G6" s="1169"/>
      <c r="H6" s="1169"/>
      <c r="I6" s="1169"/>
      <c r="J6" s="1170" t="s">
        <v>1720</v>
      </c>
      <c r="K6" s="1170"/>
      <c r="L6" s="1170"/>
      <c r="M6" s="1170"/>
      <c r="N6" s="1171" t="s">
        <v>1721</v>
      </c>
      <c r="O6" s="1172" t="s">
        <v>1722</v>
      </c>
      <c r="P6" s="1162"/>
    </row>
    <row r="7" spans="1:16">
      <c r="A7" s="1166"/>
      <c r="B7" s="1173"/>
      <c r="C7" s="1174" t="s">
        <v>1723</v>
      </c>
      <c r="D7" s="1174"/>
      <c r="E7" s="1174"/>
      <c r="F7" s="1175"/>
      <c r="G7" s="1174" t="s">
        <v>1723</v>
      </c>
      <c r="H7" s="1174"/>
      <c r="I7" s="1174"/>
      <c r="J7" s="1176"/>
      <c r="K7" s="1177" t="s">
        <v>1723</v>
      </c>
      <c r="L7" s="1177"/>
      <c r="M7" s="1177"/>
      <c r="N7" s="1171"/>
      <c r="O7" s="1172"/>
      <c r="P7" s="1162"/>
    </row>
    <row r="8" spans="1:16">
      <c r="A8" s="1166"/>
      <c r="B8" s="1178" t="s">
        <v>1724</v>
      </c>
      <c r="C8" s="1179" t="s">
        <v>1725</v>
      </c>
      <c r="D8" s="1180" t="s">
        <v>1726</v>
      </c>
      <c r="E8" s="1180" t="s">
        <v>1688</v>
      </c>
      <c r="F8" s="1178" t="s">
        <v>1724</v>
      </c>
      <c r="G8" s="1179" t="s">
        <v>1725</v>
      </c>
      <c r="H8" s="1180" t="s">
        <v>1726</v>
      </c>
      <c r="I8" s="1180" t="s">
        <v>1688</v>
      </c>
      <c r="J8" s="1178" t="s">
        <v>1724</v>
      </c>
      <c r="K8" s="1179" t="s">
        <v>1725</v>
      </c>
      <c r="L8" s="1180" t="s">
        <v>1726</v>
      </c>
      <c r="M8" s="1181" t="s">
        <v>1688</v>
      </c>
      <c r="N8" s="1171"/>
      <c r="O8" s="1172"/>
      <c r="P8" s="1162"/>
    </row>
    <row r="9" spans="1:16">
      <c r="A9" s="1166"/>
      <c r="B9" s="1182" t="s">
        <v>1704</v>
      </c>
      <c r="C9" s="1179"/>
      <c r="D9" s="1180"/>
      <c r="E9" s="1180"/>
      <c r="F9" s="1182" t="s">
        <v>1704</v>
      </c>
      <c r="G9" s="1179"/>
      <c r="H9" s="1180"/>
      <c r="I9" s="1180"/>
      <c r="J9" s="1182" t="s">
        <v>1704</v>
      </c>
      <c r="K9" s="1179"/>
      <c r="L9" s="1180"/>
      <c r="M9" s="1181"/>
      <c r="N9" s="1171"/>
      <c r="O9" s="1172"/>
      <c r="P9" s="1162"/>
    </row>
    <row r="10" spans="1:16" ht="29">
      <c r="A10" s="1183" t="s">
        <v>1727</v>
      </c>
      <c r="B10" s="1184">
        <v>19896</v>
      </c>
      <c r="C10" s="1185">
        <v>212070</v>
      </c>
      <c r="D10" s="1186" t="s">
        <v>880</v>
      </c>
      <c r="E10" s="1185">
        <v>2630</v>
      </c>
      <c r="F10" s="1185">
        <v>19896</v>
      </c>
      <c r="G10" s="1185">
        <v>212070</v>
      </c>
      <c r="H10" s="1186" t="s">
        <v>880</v>
      </c>
      <c r="I10" s="1185">
        <v>2630</v>
      </c>
      <c r="J10" s="1186" t="s">
        <v>880</v>
      </c>
      <c r="K10" s="1186" t="s">
        <v>880</v>
      </c>
      <c r="L10" s="1186" t="s">
        <v>1707</v>
      </c>
      <c r="M10" s="1187" t="s">
        <v>1707</v>
      </c>
      <c r="N10" s="1187" t="s">
        <v>880</v>
      </c>
      <c r="O10" s="1185">
        <v>2253</v>
      </c>
      <c r="P10" s="1162"/>
    </row>
    <row r="11" spans="1:16">
      <c r="A11" s="1188" t="s">
        <v>1728</v>
      </c>
      <c r="B11" s="1184">
        <v>19896</v>
      </c>
      <c r="C11" s="1185">
        <v>212070</v>
      </c>
      <c r="D11" s="1186" t="s">
        <v>1707</v>
      </c>
      <c r="E11" s="1185">
        <v>2630</v>
      </c>
      <c r="F11" s="1185">
        <v>19896</v>
      </c>
      <c r="G11" s="1185">
        <v>212070</v>
      </c>
      <c r="H11" s="1186" t="s">
        <v>1707</v>
      </c>
      <c r="I11" s="1185">
        <v>2630</v>
      </c>
      <c r="J11" s="1186" t="s">
        <v>1707</v>
      </c>
      <c r="K11" s="1186" t="s">
        <v>1707</v>
      </c>
      <c r="L11" s="1186" t="s">
        <v>1707</v>
      </c>
      <c r="M11" s="1187" t="s">
        <v>1707</v>
      </c>
      <c r="N11" s="1187" t="s">
        <v>880</v>
      </c>
      <c r="O11" s="1185">
        <v>2253</v>
      </c>
      <c r="P11" s="1162"/>
    </row>
    <row r="12" spans="1:16">
      <c r="A12" s="1189"/>
      <c r="B12" s="1190"/>
      <c r="C12" s="1150"/>
      <c r="D12" s="1150"/>
      <c r="E12" s="1150"/>
      <c r="F12" s="1150"/>
      <c r="G12" s="1150"/>
      <c r="H12" s="1150"/>
      <c r="I12" s="1150"/>
      <c r="J12" s="1150"/>
      <c r="K12" s="1150"/>
      <c r="L12" s="1150"/>
      <c r="M12" s="1150"/>
      <c r="N12" s="1150"/>
      <c r="O12" s="1150"/>
      <c r="P12" s="1162"/>
    </row>
    <row r="13" spans="1:16">
      <c r="A13" s="1189"/>
      <c r="B13" s="1190"/>
      <c r="C13" s="1150"/>
      <c r="D13" s="1150"/>
      <c r="E13" s="1150"/>
      <c r="F13" s="1150"/>
      <c r="G13" s="1150"/>
      <c r="H13" s="1150"/>
      <c r="I13" s="1150"/>
      <c r="J13" s="1150"/>
      <c r="K13" s="1150"/>
      <c r="L13" s="1150"/>
      <c r="M13" s="1150"/>
      <c r="N13" s="1150"/>
      <c r="O13" s="1150"/>
      <c r="P13" s="1162"/>
    </row>
    <row r="14" spans="1:16">
      <c r="A14" s="1189"/>
      <c r="B14" s="1190"/>
      <c r="C14" s="1150"/>
      <c r="D14" s="1150"/>
      <c r="E14" s="1150"/>
      <c r="F14" s="1150"/>
      <c r="G14" s="1150"/>
      <c r="H14" s="1150"/>
      <c r="I14" s="1150"/>
      <c r="J14" s="1150"/>
      <c r="K14" s="1150"/>
      <c r="L14" s="1150"/>
      <c r="M14" s="1150"/>
      <c r="N14" s="1150"/>
      <c r="O14" s="1150"/>
      <c r="P14" s="1162"/>
    </row>
    <row r="15" spans="1:16">
      <c r="A15" s="1189"/>
      <c r="B15" s="1190"/>
      <c r="C15" s="1150"/>
      <c r="D15" s="1150"/>
      <c r="E15" s="1150"/>
      <c r="F15" s="1150"/>
      <c r="G15" s="1150"/>
      <c r="H15" s="1150"/>
      <c r="I15" s="1150"/>
      <c r="J15" s="1150"/>
      <c r="K15" s="1150"/>
      <c r="L15" s="1150"/>
      <c r="M15" s="1150"/>
      <c r="N15" s="1150"/>
      <c r="O15" s="1150"/>
      <c r="P15" s="1162"/>
    </row>
    <row r="16" spans="1:16">
      <c r="A16" s="1189"/>
      <c r="B16" s="1190"/>
      <c r="C16" s="1150"/>
      <c r="D16" s="1150"/>
      <c r="E16" s="1150"/>
      <c r="F16" s="1150"/>
      <c r="G16" s="1150"/>
      <c r="H16" s="1150"/>
      <c r="I16" s="1150"/>
      <c r="J16" s="1150"/>
      <c r="K16" s="1150"/>
      <c r="L16" s="1150"/>
      <c r="M16" s="1150"/>
      <c r="N16" s="1150"/>
      <c r="O16" s="1150"/>
      <c r="P16" s="1162"/>
    </row>
    <row r="17" spans="1:16">
      <c r="A17" s="1189"/>
      <c r="B17" s="1190"/>
      <c r="C17" s="1150"/>
      <c r="D17" s="1150"/>
      <c r="E17" s="1150"/>
      <c r="F17" s="1150"/>
      <c r="G17" s="1150"/>
      <c r="H17" s="1150"/>
      <c r="I17" s="1150"/>
      <c r="J17" s="1150"/>
      <c r="K17" s="1150"/>
      <c r="L17" s="1150"/>
      <c r="M17" s="1150"/>
      <c r="N17" s="1150"/>
      <c r="O17" s="1150"/>
      <c r="P17" s="144"/>
    </row>
    <row r="18" spans="1:16">
      <c r="A18" s="1189"/>
      <c r="B18" s="1190"/>
      <c r="C18" s="1150"/>
      <c r="D18" s="1150"/>
      <c r="E18" s="1150"/>
      <c r="F18" s="1150"/>
      <c r="G18" s="1150"/>
      <c r="H18" s="1150"/>
      <c r="I18" s="1150"/>
      <c r="J18" s="1150"/>
      <c r="K18" s="1150"/>
      <c r="L18" s="1150"/>
      <c r="M18" s="1150"/>
      <c r="N18" s="1150"/>
      <c r="O18" s="1150"/>
      <c r="P18" s="144"/>
    </row>
    <row r="19" spans="1:16">
      <c r="A19" s="1189"/>
      <c r="B19" s="1190"/>
      <c r="C19" s="1150"/>
      <c r="D19" s="1150"/>
      <c r="E19" s="1150"/>
      <c r="F19" s="1150"/>
      <c r="G19" s="1150"/>
      <c r="H19" s="1150"/>
      <c r="I19" s="1150"/>
      <c r="J19" s="1150"/>
      <c r="K19" s="1150"/>
      <c r="L19" s="1150"/>
      <c r="M19" s="1150"/>
      <c r="N19" s="1150"/>
      <c r="O19" s="1150"/>
      <c r="P19" s="144"/>
    </row>
    <row r="20" spans="1:16">
      <c r="A20" s="1189"/>
      <c r="B20" s="1190"/>
      <c r="C20" s="1150"/>
      <c r="D20" s="1150"/>
      <c r="E20" s="1150"/>
      <c r="F20" s="1150"/>
      <c r="G20" s="1150"/>
      <c r="H20" s="1150"/>
      <c r="I20" s="1150"/>
      <c r="J20" s="1150"/>
      <c r="K20" s="1150"/>
      <c r="L20" s="1150"/>
      <c r="M20" s="1150"/>
      <c r="N20" s="1150"/>
      <c r="O20" s="1150"/>
      <c r="P20" s="144"/>
    </row>
    <row r="21" spans="1:16">
      <c r="A21" s="1189"/>
      <c r="B21" s="1190"/>
      <c r="C21" s="1150"/>
      <c r="D21" s="1150"/>
      <c r="E21" s="1150"/>
      <c r="F21" s="1150"/>
      <c r="G21" s="1150"/>
      <c r="H21" s="1150"/>
      <c r="I21" s="1150"/>
      <c r="J21" s="1150"/>
      <c r="K21" s="1150"/>
      <c r="L21" s="1150"/>
      <c r="M21" s="1150"/>
      <c r="N21" s="1150"/>
      <c r="O21" s="1150"/>
      <c r="P21" s="144"/>
    </row>
    <row r="22" spans="1:16">
      <c r="A22" s="1189"/>
      <c r="B22" s="1190"/>
      <c r="C22" s="1150"/>
      <c r="D22" s="1150"/>
      <c r="E22" s="1150"/>
      <c r="F22" s="1150"/>
      <c r="G22" s="1150"/>
      <c r="H22" s="1150"/>
      <c r="I22" s="1150"/>
      <c r="J22" s="1150"/>
      <c r="K22" s="1150"/>
      <c r="L22" s="1150"/>
      <c r="M22" s="1150"/>
      <c r="N22" s="1150"/>
      <c r="O22" s="1150"/>
      <c r="P22" s="144"/>
    </row>
    <row r="23" spans="1:16">
      <c r="A23" s="1189"/>
      <c r="B23" s="1190"/>
      <c r="C23" s="1150"/>
      <c r="D23" s="1150"/>
      <c r="E23" s="1150"/>
      <c r="F23" s="1150"/>
      <c r="G23" s="1150"/>
      <c r="H23" s="1150"/>
      <c r="I23" s="1150"/>
      <c r="J23" s="1150"/>
      <c r="K23" s="1150"/>
      <c r="L23" s="1150"/>
      <c r="M23" s="1150"/>
      <c r="N23" s="1150"/>
      <c r="O23" s="1150"/>
      <c r="P23" s="144"/>
    </row>
    <row r="24" spans="1:16">
      <c r="A24" s="1189"/>
      <c r="B24" s="1190"/>
      <c r="C24" s="1150"/>
      <c r="D24" s="1150"/>
      <c r="E24" s="1150"/>
      <c r="F24" s="1150"/>
      <c r="G24" s="1150"/>
      <c r="H24" s="1150"/>
      <c r="I24" s="1150"/>
      <c r="J24" s="1150"/>
      <c r="K24" s="1150"/>
      <c r="L24" s="1150"/>
      <c r="M24" s="1150"/>
      <c r="N24" s="1150"/>
      <c r="O24" s="1150"/>
      <c r="P24" s="144"/>
    </row>
    <row r="25" spans="1:16">
      <c r="A25" s="1189"/>
      <c r="B25" s="1190"/>
      <c r="C25" s="1150"/>
      <c r="D25" s="1150"/>
      <c r="E25" s="1150"/>
      <c r="F25" s="1150"/>
      <c r="G25" s="1150"/>
      <c r="H25" s="1150"/>
      <c r="I25" s="1150"/>
      <c r="J25" s="1150"/>
      <c r="K25" s="1150"/>
      <c r="L25" s="1150"/>
      <c r="M25" s="1150"/>
      <c r="N25" s="1150"/>
      <c r="O25" s="1150"/>
      <c r="P25" s="144"/>
    </row>
    <row r="26" spans="1:16">
      <c r="A26" s="1189"/>
      <c r="B26" s="1190"/>
      <c r="C26" s="1150"/>
      <c r="D26" s="1150"/>
      <c r="E26" s="1150"/>
      <c r="F26" s="1150"/>
      <c r="G26" s="1150"/>
      <c r="H26" s="1150"/>
      <c r="I26" s="1150"/>
      <c r="J26" s="1150"/>
      <c r="K26" s="1150"/>
      <c r="L26" s="1150"/>
      <c r="M26" s="1150"/>
      <c r="N26" s="1150"/>
      <c r="O26" s="1150"/>
      <c r="P26" s="144"/>
    </row>
    <row r="27" spans="1:16">
      <c r="A27" s="1189"/>
      <c r="B27" s="1190"/>
      <c r="C27" s="1150"/>
      <c r="D27" s="1150"/>
      <c r="E27" s="1150"/>
      <c r="F27" s="1150"/>
      <c r="G27" s="1150"/>
      <c r="H27" s="1150"/>
      <c r="I27" s="1150"/>
      <c r="J27" s="1150"/>
      <c r="K27" s="1150"/>
      <c r="L27" s="1150"/>
      <c r="M27" s="1150"/>
      <c r="N27" s="1150"/>
      <c r="O27" s="1150"/>
      <c r="P27" s="144"/>
    </row>
    <row r="28" spans="1:16">
      <c r="A28" s="1191"/>
      <c r="B28" s="1192"/>
      <c r="C28" s="1193"/>
      <c r="D28" s="1193"/>
      <c r="E28" s="1193"/>
      <c r="F28" s="1193"/>
      <c r="G28" s="1193"/>
      <c r="H28" s="1193"/>
      <c r="I28" s="1193"/>
      <c r="J28" s="1193"/>
      <c r="K28" s="1193"/>
      <c r="L28" s="1193"/>
      <c r="M28" s="1193"/>
      <c r="N28" s="1193"/>
      <c r="O28" s="1193"/>
      <c r="P28" s="144"/>
    </row>
    <row r="29" spans="1:16">
      <c r="A29" s="1150" t="s">
        <v>1654</v>
      </c>
      <c r="B29" s="1150" t="s">
        <v>1709</v>
      </c>
      <c r="C29" s="1150"/>
      <c r="D29" s="1150" t="s">
        <v>1655</v>
      </c>
      <c r="E29" s="1150"/>
      <c r="F29" s="1150"/>
      <c r="G29" s="1150" t="s">
        <v>1729</v>
      </c>
      <c r="H29" s="1150"/>
      <c r="I29" s="1150"/>
      <c r="J29" s="1150"/>
      <c r="K29" s="1150" t="s">
        <v>1730</v>
      </c>
      <c r="L29" s="1150"/>
      <c r="M29" s="1150"/>
      <c r="N29" s="1150"/>
      <c r="O29" s="1150"/>
      <c r="P29" s="144"/>
    </row>
    <row r="30" spans="1:16">
      <c r="A30" s="1150" t="s">
        <v>1709</v>
      </c>
      <c r="B30" s="1150" t="s">
        <v>1709</v>
      </c>
      <c r="C30" s="1150"/>
      <c r="D30" s="1150"/>
      <c r="E30" s="1150"/>
      <c r="F30" s="1150"/>
      <c r="G30" s="1150" t="s">
        <v>1131</v>
      </c>
      <c r="H30" s="1150"/>
      <c r="I30" s="1150"/>
      <c r="J30" s="1150"/>
      <c r="K30" s="1150"/>
      <c r="L30" s="1150"/>
      <c r="M30" s="1150"/>
      <c r="N30" s="1150"/>
      <c r="O30" s="1150"/>
      <c r="P30" s="144"/>
    </row>
    <row r="31" spans="1:16">
      <c r="A31" s="1150"/>
      <c r="B31" s="1150"/>
      <c r="C31" s="1150"/>
      <c r="D31" s="1150"/>
      <c r="E31" s="1150"/>
      <c r="F31" s="1150"/>
      <c r="G31" s="1150"/>
      <c r="H31" s="1150"/>
      <c r="I31" s="1150"/>
      <c r="J31" s="1150"/>
      <c r="K31" s="1150"/>
      <c r="L31" s="1150"/>
      <c r="M31" s="1150"/>
      <c r="N31" s="1150"/>
      <c r="O31" s="1150"/>
      <c r="P31" s="144"/>
    </row>
    <row r="32" spans="1:16">
      <c r="A32" s="1149" t="s">
        <v>1731</v>
      </c>
      <c r="B32" s="1149"/>
      <c r="C32" s="1149"/>
      <c r="D32" s="1150"/>
      <c r="E32" s="1150"/>
      <c r="F32" s="1150"/>
      <c r="G32" s="1150"/>
      <c r="H32" s="1150"/>
      <c r="I32" s="1150"/>
      <c r="J32" s="1150"/>
      <c r="K32" s="1150"/>
      <c r="L32" s="1150"/>
      <c r="M32" s="1150"/>
      <c r="N32" s="1150"/>
      <c r="O32" s="1150"/>
      <c r="P32" s="144"/>
    </row>
    <row r="33" spans="1:16">
      <c r="A33" s="1149" t="s">
        <v>1732</v>
      </c>
      <c r="B33" s="1149"/>
      <c r="C33" s="1149"/>
      <c r="D33" s="1150"/>
      <c r="E33" s="1150"/>
      <c r="F33" s="1150"/>
      <c r="G33" s="1150"/>
      <c r="H33" s="1150"/>
      <c r="I33" s="1150"/>
      <c r="J33" s="1150"/>
      <c r="K33" s="1150"/>
      <c r="L33" s="1150"/>
      <c r="M33" s="1150"/>
      <c r="N33" s="1150"/>
      <c r="O33" s="1150"/>
      <c r="P33" s="144"/>
    </row>
    <row r="34" spans="1:16">
      <c r="A34" s="1149" t="s">
        <v>1733</v>
      </c>
      <c r="B34" s="1149"/>
      <c r="C34" s="1149"/>
      <c r="D34" s="1150"/>
      <c r="E34" s="1150"/>
      <c r="F34" s="1150"/>
      <c r="G34" s="1150"/>
      <c r="H34" s="1150"/>
      <c r="I34" s="1150"/>
      <c r="J34" s="1150"/>
      <c r="K34" s="1150"/>
      <c r="L34" s="1150"/>
      <c r="M34" s="1150"/>
      <c r="N34" s="1150"/>
      <c r="O34" s="1150"/>
      <c r="P34" s="144"/>
    </row>
    <row r="35" spans="1:16">
      <c r="A35" s="1149" t="s">
        <v>1734</v>
      </c>
      <c r="B35" s="1149"/>
      <c r="C35" s="1149"/>
      <c r="D35" s="1150"/>
      <c r="E35" s="1150"/>
      <c r="F35" s="1150"/>
      <c r="G35" s="1150"/>
      <c r="H35" s="1150"/>
      <c r="I35" s="1150"/>
      <c r="J35" s="1150"/>
      <c r="K35" s="1150"/>
      <c r="L35" s="1150"/>
      <c r="M35" s="1150"/>
      <c r="N35" s="1150"/>
      <c r="O35" s="1150"/>
      <c r="P35" s="144"/>
    </row>
    <row r="36" spans="1:16">
      <c r="A36" s="1149" t="s">
        <v>1735</v>
      </c>
      <c r="B36" s="1149"/>
      <c r="C36" s="1149"/>
      <c r="D36" s="1150"/>
      <c r="E36" s="1150"/>
      <c r="F36" s="1150"/>
      <c r="G36" s="1150"/>
      <c r="H36" s="1150"/>
      <c r="I36" s="1150"/>
      <c r="J36" s="1150"/>
      <c r="K36" s="1150"/>
      <c r="L36" s="1150"/>
      <c r="M36" s="1150"/>
      <c r="N36" s="1150"/>
      <c r="O36" s="1150"/>
      <c r="P36" s="144"/>
    </row>
    <row r="37" spans="1:16">
      <c r="A37" s="1149" t="s">
        <v>1736</v>
      </c>
      <c r="B37" s="1149"/>
      <c r="C37" s="1149"/>
      <c r="D37" s="1150"/>
      <c r="E37" s="1150"/>
      <c r="F37" s="1150"/>
      <c r="G37" s="1150"/>
      <c r="H37" s="1150"/>
      <c r="I37" s="1150"/>
      <c r="J37" s="1150"/>
      <c r="K37" s="1150"/>
      <c r="L37" s="1150"/>
      <c r="M37" s="1150"/>
      <c r="N37" s="1150"/>
      <c r="O37" s="1150"/>
      <c r="P37" s="144"/>
    </row>
  </sheetData>
  <mergeCells count="20">
    <mergeCell ref="K7:M7"/>
    <mergeCell ref="C8:C9"/>
    <mergeCell ref="D8:D9"/>
    <mergeCell ref="E8:E9"/>
    <mergeCell ref="G8:G9"/>
    <mergeCell ref="H8:H9"/>
    <mergeCell ref="I8:I9"/>
    <mergeCell ref="K8:K9"/>
    <mergeCell ref="L8:L9"/>
    <mergeCell ref="M8:M9"/>
    <mergeCell ref="N1:O1"/>
    <mergeCell ref="A4:O4"/>
    <mergeCell ref="F5:H5"/>
    <mergeCell ref="A6:A9"/>
    <mergeCell ref="F6:I6"/>
    <mergeCell ref="J6:M6"/>
    <mergeCell ref="N6:N9"/>
    <mergeCell ref="O6:O9"/>
    <mergeCell ref="C7:E7"/>
    <mergeCell ref="G7:I7"/>
  </mergeCells>
  <phoneticPr fontId="12" type="noConversion"/>
  <hyperlinks>
    <hyperlink ref="P1"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RowHeight="17"/>
  <cols>
    <col min="1" max="1" width="93.6328125" customWidth="1"/>
  </cols>
  <sheetData>
    <row r="1" spans="1:2" ht="19.5">
      <c r="A1" s="6" t="s">
        <v>768</v>
      </c>
      <c r="B1" s="1" t="s">
        <v>13</v>
      </c>
    </row>
    <row r="2" spans="1:2" ht="19.5">
      <c r="A2" s="7" t="s">
        <v>476</v>
      </c>
    </row>
    <row r="3" spans="1:2" ht="19.5">
      <c r="A3" s="7" t="s">
        <v>210</v>
      </c>
    </row>
    <row r="4" spans="1:2" ht="19.5">
      <c r="A4" s="8" t="s">
        <v>3</v>
      </c>
    </row>
    <row r="5" spans="1:2" ht="19.5">
      <c r="A5" s="195" t="s">
        <v>770</v>
      </c>
    </row>
    <row r="6" spans="1:2" ht="19.5">
      <c r="A6" s="63" t="s">
        <v>769</v>
      </c>
    </row>
    <row r="7" spans="1:2" ht="19.5">
      <c r="A7" s="118" t="s">
        <v>761</v>
      </c>
    </row>
    <row r="8" spans="1:2" ht="19.5">
      <c r="A8" s="118" t="s">
        <v>737</v>
      </c>
    </row>
    <row r="9" spans="1:2" ht="19.5">
      <c r="A9" s="118" t="s">
        <v>762</v>
      </c>
    </row>
    <row r="10" spans="1:2" ht="19.5">
      <c r="A10" s="62" t="s">
        <v>4</v>
      </c>
    </row>
    <row r="11" spans="1:2" ht="19.5">
      <c r="A11" s="63" t="s">
        <v>496</v>
      </c>
    </row>
    <row r="12" spans="1:2" ht="97.5">
      <c r="A12" s="171" t="s">
        <v>755</v>
      </c>
    </row>
    <row r="13" spans="1:2" ht="19.5">
      <c r="A13" s="8" t="s">
        <v>497</v>
      </c>
    </row>
    <row r="14" spans="1:2" ht="55.5">
      <c r="A14" s="12" t="s">
        <v>498</v>
      </c>
    </row>
    <row r="15" spans="1:2" ht="19.5">
      <c r="A15" s="4" t="s">
        <v>175</v>
      </c>
    </row>
    <row r="16" spans="1:2" ht="19.5">
      <c r="A16" s="3" t="s">
        <v>6</v>
      </c>
    </row>
    <row r="17" spans="1:1" ht="39">
      <c r="A17" s="4" t="s">
        <v>212</v>
      </c>
    </row>
    <row r="18" spans="1:1" ht="39">
      <c r="A18" s="4" t="s">
        <v>499</v>
      </c>
    </row>
    <row r="19" spans="1:1" ht="39">
      <c r="A19" s="4" t="s">
        <v>500</v>
      </c>
    </row>
    <row r="20" spans="1:1" ht="19.5">
      <c r="A20" s="4" t="s">
        <v>213</v>
      </c>
    </row>
    <row r="21" spans="1:1" ht="19.5">
      <c r="A21" s="171" t="s">
        <v>214</v>
      </c>
    </row>
    <row r="22" spans="1:1" ht="19.5">
      <c r="A22" s="171" t="s">
        <v>184</v>
      </c>
    </row>
    <row r="23" spans="1:1" ht="19.5">
      <c r="A23" s="171" t="s">
        <v>211</v>
      </c>
    </row>
    <row r="24" spans="1:1" ht="19.5">
      <c r="A24" s="171" t="s">
        <v>121</v>
      </c>
    </row>
    <row r="25" spans="1:1" ht="19.5">
      <c r="A25" s="171" t="s">
        <v>870</v>
      </c>
    </row>
    <row r="26" spans="1:1" ht="19.5">
      <c r="A26" s="171" t="s">
        <v>8</v>
      </c>
    </row>
    <row r="27" spans="1:1" ht="19.5">
      <c r="A27" s="61" t="s">
        <v>9</v>
      </c>
    </row>
    <row r="28" spans="1:1" ht="39">
      <c r="A28" s="171" t="s">
        <v>771</v>
      </c>
    </row>
    <row r="29" spans="1:1" ht="39">
      <c r="A29" s="171" t="s">
        <v>772</v>
      </c>
    </row>
    <row r="30" spans="1:1" ht="19.5">
      <c r="A30" s="61" t="s">
        <v>10</v>
      </c>
    </row>
    <row r="31" spans="1:1" ht="39">
      <c r="A31" s="171" t="s">
        <v>215</v>
      </c>
    </row>
    <row r="32" spans="1:1" ht="19.5">
      <c r="A32" s="171" t="s">
        <v>37</v>
      </c>
    </row>
    <row r="33" spans="1:1" ht="39">
      <c r="A33" s="9" t="s">
        <v>12</v>
      </c>
    </row>
    <row r="34" spans="1:1" ht="20" thickBot="1">
      <c r="A34" s="10" t="s">
        <v>11</v>
      </c>
    </row>
  </sheetData>
  <phoneticPr fontId="12" type="noConversion"/>
  <hyperlinks>
    <hyperlink ref="B1" location="預告統計資料發布時間表!A1" display="回發布時間表"/>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6"/>
  <sheetViews>
    <sheetView topLeftCell="A10" workbookViewId="0">
      <selection activeCell="A27" sqref="A27"/>
    </sheetView>
  </sheetViews>
  <sheetFormatPr defaultRowHeight="17"/>
  <cols>
    <col min="1" max="1" width="93.6328125" customWidth="1"/>
  </cols>
  <sheetData>
    <row r="1" spans="1:2" ht="19.5">
      <c r="A1" s="6" t="s">
        <v>773</v>
      </c>
      <c r="B1" s="1" t="s">
        <v>13</v>
      </c>
    </row>
    <row r="2" spans="1:2" ht="19.5">
      <c r="A2" s="7" t="s">
        <v>476</v>
      </c>
    </row>
    <row r="3" spans="1:2" ht="19.5">
      <c r="A3" s="7" t="s">
        <v>216</v>
      </c>
    </row>
    <row r="4" spans="1:2" ht="19.5">
      <c r="A4" s="8" t="s">
        <v>3</v>
      </c>
    </row>
    <row r="5" spans="1:2" ht="19.5">
      <c r="A5" s="195" t="s">
        <v>774</v>
      </c>
    </row>
    <row r="6" spans="1:2" ht="19.5">
      <c r="A6" s="65" t="s">
        <v>769</v>
      </c>
    </row>
    <row r="7" spans="1:2" ht="19.5">
      <c r="A7" s="118" t="s">
        <v>761</v>
      </c>
    </row>
    <row r="8" spans="1:2" ht="19.5">
      <c r="A8" s="118" t="s">
        <v>737</v>
      </c>
    </row>
    <row r="9" spans="1:2" ht="19.5">
      <c r="A9" s="118" t="s">
        <v>762</v>
      </c>
    </row>
    <row r="10" spans="1:2" ht="19.5">
      <c r="A10" s="64" t="s">
        <v>4</v>
      </c>
    </row>
    <row r="11" spans="1:2" ht="19.5">
      <c r="A11" s="65" t="s">
        <v>496</v>
      </c>
    </row>
    <row r="12" spans="1:2" ht="97.5">
      <c r="A12" s="171" t="s">
        <v>755</v>
      </c>
    </row>
    <row r="13" spans="1:2" ht="19.5">
      <c r="A13" s="8" t="s">
        <v>5</v>
      </c>
    </row>
    <row r="14" spans="1:2" ht="74">
      <c r="A14" s="119" t="s">
        <v>673</v>
      </c>
    </row>
    <row r="15" spans="1:2" ht="19.5">
      <c r="A15" s="4" t="s">
        <v>175</v>
      </c>
    </row>
    <row r="16" spans="1:2" ht="19.5">
      <c r="A16" s="3" t="s">
        <v>6</v>
      </c>
    </row>
    <row r="17" spans="1:1" ht="39">
      <c r="A17" s="4" t="s">
        <v>176</v>
      </c>
    </row>
    <row r="18" spans="1:1" ht="39">
      <c r="A18" s="4" t="s">
        <v>177</v>
      </c>
    </row>
    <row r="19" spans="1:1" ht="19.5">
      <c r="A19" s="4" t="s">
        <v>178</v>
      </c>
    </row>
    <row r="20" spans="1:1" ht="19.5">
      <c r="A20" s="4" t="s">
        <v>218</v>
      </c>
    </row>
    <row r="21" spans="1:1" ht="19.5">
      <c r="A21" s="4" t="s">
        <v>179</v>
      </c>
    </row>
    <row r="22" spans="1:1" ht="19.5">
      <c r="A22" s="4" t="s">
        <v>180</v>
      </c>
    </row>
    <row r="23" spans="1:1" ht="19.5">
      <c r="A23" s="4" t="s">
        <v>181</v>
      </c>
    </row>
    <row r="24" spans="1:1" ht="19.5">
      <c r="A24" s="4" t="s">
        <v>184</v>
      </c>
    </row>
    <row r="25" spans="1:1" ht="19.5">
      <c r="A25" s="171" t="s">
        <v>217</v>
      </c>
    </row>
    <row r="26" spans="1:1" ht="19.5">
      <c r="A26" s="171" t="s">
        <v>121</v>
      </c>
    </row>
    <row r="27" spans="1:1" ht="19.5">
      <c r="A27" s="171" t="s">
        <v>870</v>
      </c>
    </row>
    <row r="28" spans="1:1" ht="19.5">
      <c r="A28" s="171" t="s">
        <v>8</v>
      </c>
    </row>
    <row r="29" spans="1:1" ht="19.5">
      <c r="A29" s="61" t="s">
        <v>9</v>
      </c>
    </row>
    <row r="30" spans="1:1" ht="39">
      <c r="A30" s="171" t="s">
        <v>771</v>
      </c>
    </row>
    <row r="31" spans="1:1" ht="39">
      <c r="A31" s="171" t="s">
        <v>772</v>
      </c>
    </row>
    <row r="32" spans="1:1" ht="19.5">
      <c r="A32" s="61" t="s">
        <v>10</v>
      </c>
    </row>
    <row r="33" spans="1:1" ht="39">
      <c r="A33" s="171" t="s">
        <v>490</v>
      </c>
    </row>
    <row r="34" spans="1:1" ht="19.5">
      <c r="A34" s="4" t="s">
        <v>37</v>
      </c>
    </row>
    <row r="35" spans="1:1" ht="39">
      <c r="A35" s="9" t="s">
        <v>12</v>
      </c>
    </row>
    <row r="36" spans="1:1" ht="20" thickBot="1">
      <c r="A36" s="10" t="s">
        <v>11</v>
      </c>
    </row>
  </sheetData>
  <phoneticPr fontId="12" type="noConversion"/>
  <hyperlinks>
    <hyperlink ref="B1" location="預告統計資料發布時間表!A1" display="回發布時間表"/>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3" workbookViewId="0">
      <selection activeCell="A26" sqref="A26"/>
    </sheetView>
  </sheetViews>
  <sheetFormatPr defaultRowHeight="17"/>
  <cols>
    <col min="1" max="1" width="93.6328125" customWidth="1"/>
  </cols>
  <sheetData>
    <row r="1" spans="1:2" ht="19.5">
      <c r="A1" s="6" t="s">
        <v>775</v>
      </c>
      <c r="B1" s="1" t="s">
        <v>13</v>
      </c>
    </row>
    <row r="2" spans="1:2" ht="19.5">
      <c r="A2" s="7" t="s">
        <v>476</v>
      </c>
    </row>
    <row r="3" spans="1:2" ht="19.5">
      <c r="A3" s="7" t="s">
        <v>219</v>
      </c>
    </row>
    <row r="4" spans="1:2" ht="19.5">
      <c r="A4" s="8" t="s">
        <v>3</v>
      </c>
    </row>
    <row r="5" spans="1:2" ht="19.5">
      <c r="A5" s="195" t="s">
        <v>777</v>
      </c>
    </row>
    <row r="6" spans="1:2" ht="19.5">
      <c r="A6" s="195" t="s">
        <v>776</v>
      </c>
    </row>
    <row r="7" spans="1:2" ht="19.5">
      <c r="A7" s="118" t="s">
        <v>761</v>
      </c>
    </row>
    <row r="8" spans="1:2" ht="19.5">
      <c r="A8" s="118" t="s">
        <v>737</v>
      </c>
    </row>
    <row r="9" spans="1:2" ht="19.5">
      <c r="A9" s="118" t="s">
        <v>762</v>
      </c>
    </row>
    <row r="10" spans="1:2" ht="19.5">
      <c r="A10" s="196" t="s">
        <v>4</v>
      </c>
    </row>
    <row r="11" spans="1:2" ht="19.5">
      <c r="A11" s="195" t="s">
        <v>778</v>
      </c>
    </row>
    <row r="12" spans="1:2" ht="97.5">
      <c r="A12" s="171" t="s">
        <v>755</v>
      </c>
    </row>
    <row r="13" spans="1:2" ht="19.5">
      <c r="A13" s="61" t="s">
        <v>5</v>
      </c>
    </row>
    <row r="14" spans="1:2" ht="74">
      <c r="A14" s="119" t="s">
        <v>674</v>
      </c>
    </row>
    <row r="15" spans="1:2" ht="19.5">
      <c r="A15" s="171" t="s">
        <v>175</v>
      </c>
    </row>
    <row r="16" spans="1:2" ht="19.5">
      <c r="A16" s="118" t="s">
        <v>6</v>
      </c>
    </row>
    <row r="17" spans="1:1" ht="39">
      <c r="A17" s="171" t="s">
        <v>220</v>
      </c>
    </row>
    <row r="18" spans="1:1" ht="39">
      <c r="A18" s="171" t="s">
        <v>221</v>
      </c>
    </row>
    <row r="19" spans="1:1" ht="19.5">
      <c r="A19" s="171" t="s">
        <v>222</v>
      </c>
    </row>
    <row r="20" spans="1:1" ht="19.5">
      <c r="A20" s="171" t="s">
        <v>223</v>
      </c>
    </row>
    <row r="21" spans="1:1" ht="19.5">
      <c r="A21" s="171" t="s">
        <v>224</v>
      </c>
    </row>
    <row r="22" spans="1:1" ht="19.5">
      <c r="A22" s="171" t="s">
        <v>225</v>
      </c>
    </row>
    <row r="23" spans="1:1" ht="19.5">
      <c r="A23" s="171" t="s">
        <v>184</v>
      </c>
    </row>
    <row r="24" spans="1:1" ht="19.5">
      <c r="A24" s="171" t="s">
        <v>217</v>
      </c>
    </row>
    <row r="25" spans="1:1" ht="19.5">
      <c r="A25" s="171" t="s">
        <v>121</v>
      </c>
    </row>
    <row r="26" spans="1:1" ht="19.5">
      <c r="A26" s="171" t="s">
        <v>870</v>
      </c>
    </row>
    <row r="27" spans="1:1" ht="19.5">
      <c r="A27" s="171" t="s">
        <v>8</v>
      </c>
    </row>
    <row r="28" spans="1:1" ht="19.5">
      <c r="A28" s="61" t="s">
        <v>9</v>
      </c>
    </row>
    <row r="29" spans="1:1" ht="39">
      <c r="A29" s="171" t="s">
        <v>779</v>
      </c>
    </row>
    <row r="30" spans="1:1" ht="39">
      <c r="A30" s="171" t="s">
        <v>772</v>
      </c>
    </row>
    <row r="31" spans="1:1" ht="19.5">
      <c r="A31" s="61" t="s">
        <v>10</v>
      </c>
    </row>
    <row r="32" spans="1:1" ht="39">
      <c r="A32" s="171" t="s">
        <v>201</v>
      </c>
    </row>
    <row r="33" spans="1:1" ht="19.5">
      <c r="A33" s="171" t="s">
        <v>37</v>
      </c>
    </row>
    <row r="34" spans="1:1" ht="39">
      <c r="A34" s="59" t="s">
        <v>12</v>
      </c>
    </row>
    <row r="35" spans="1:1" ht="20" thickBot="1">
      <c r="A35" s="60" t="s">
        <v>11</v>
      </c>
    </row>
  </sheetData>
  <phoneticPr fontId="12" type="noConversion"/>
  <hyperlinks>
    <hyperlink ref="B1" location="預告統計資料發布時間表!A1" display="回發布時間表"/>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61</vt:i4>
      </vt:variant>
      <vt:variant>
        <vt:lpstr>已命名的範圍</vt:lpstr>
      </vt:variant>
      <vt:variant>
        <vt:i4>9</vt:i4>
      </vt:variant>
    </vt:vector>
  </HeadingPairs>
  <TitlesOfParts>
    <vt:vector size="70" baseType="lpstr">
      <vt:lpstr>預告統計資料發布時間表</vt:lpstr>
      <vt:lpstr>公庫收支月報</vt:lpstr>
      <vt:lpstr>資源回收成果統計</vt:lpstr>
      <vt:lpstr>一般垃圾及廚餘清理狀況</vt:lpstr>
      <vt:lpstr>停車位概況-都市計畫區內路外</vt:lpstr>
      <vt:lpstr>停車位概況-都市計畫區外路外</vt:lpstr>
      <vt:lpstr>停車位概況-路邊停車位</vt:lpstr>
      <vt:lpstr>停車位概況-區內路外身心障礙者專用停車位</vt:lpstr>
      <vt:lpstr>停車位概況-區外路外身心障礙者專用停車位</vt:lpstr>
      <vt:lpstr>停車位概況-路邊身心障礙者專用停車位</vt:lpstr>
      <vt:lpstr>停車位概況-區內路外電動車專用停車位</vt:lpstr>
      <vt:lpstr>停車位概況-區外路外電動車專用停車位</vt:lpstr>
      <vt:lpstr>停車位概況-路邊電動車專用停車位</vt:lpstr>
      <vt:lpstr>獨居老人服務概況</vt:lpstr>
      <vt:lpstr>推行社區發展工作概況</vt:lpstr>
      <vt:lpstr>環保人員概況</vt:lpstr>
      <vt:lpstr>垃圾處理場(廠)及垃圾回收清除車輛統計</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有效農機使用證之農機數量</vt:lpstr>
      <vt:lpstr>天然災害水土保持設施損失情形</vt:lpstr>
      <vt:lpstr>113年12月資源回收成果統計      </vt:lpstr>
      <vt:lpstr>114年1月資源回收成果統計</vt:lpstr>
      <vt:lpstr>113年12月一般垃圾及廚餘清理狀況空表    </vt:lpstr>
      <vt:lpstr>114年1月一般垃圾及廚餘清理狀況空表    </vt:lpstr>
      <vt:lpstr>113年第四季停車位概況－都市計畫區外路外</vt:lpstr>
      <vt:lpstr>113年第四季停車位概況-都市計畫區內路外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   </vt:lpstr>
      <vt:lpstr>113年第四季停車位概況-區外路外電動車專用停車位   </vt:lpstr>
      <vt:lpstr>113年第四季停車位概況-路邊電動車專用停車位</vt:lpstr>
      <vt:lpstr>114年1月公庫收支月報 </vt:lpstr>
      <vt:lpstr>113年獨居老人人數及服務概況(第四季)</vt:lpstr>
      <vt:lpstr>113年下半年環保人員概況</vt:lpstr>
      <vt:lpstr>113年調解業務概況</vt:lpstr>
      <vt:lpstr>113年調解委員會組織概況</vt:lpstr>
      <vt:lpstr>113年調解方式概況</vt:lpstr>
      <vt:lpstr>113年都市計畫區域內公共工程實施數量</vt:lpstr>
      <vt:lpstr>113年都市計畫區域內現有已開闢道路長度及面積</vt:lpstr>
      <vt:lpstr>公墓設施使用概況!OLE_LINK1</vt:lpstr>
      <vt:lpstr>公庫收支月報!Print_Area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2025-02-13T08:47:52Z</dcterms:modified>
</cp:coreProperties>
</file>