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6380" windowHeight="7845" tabRatio="862" firstSheet="7" activeTab="13"/>
  </bookViews>
  <sheets>
    <sheet name="背景說明" sheetId="1" r:id="rId1"/>
    <sheet name="預告統計資料發布時間表" sheetId="2" r:id="rId2"/>
    <sheet name="107年12月公庫收支" sheetId="3" r:id="rId3"/>
    <sheet name="108年1月公庫收支" sheetId="4" r:id="rId4"/>
    <sheet name="108年2月公庫收支" sheetId="5" r:id="rId5"/>
    <sheet name="108年3月公庫收支 " sheetId="6" r:id="rId6"/>
    <sheet name="108年4月公庫收支 " sheetId="7" r:id="rId7"/>
    <sheet name="108年5月公庫收支" sheetId="8" r:id="rId8"/>
    <sheet name="108年6月公庫收支" sheetId="9" r:id="rId9"/>
    <sheet name="108 年7月公庫收支" sheetId="10" r:id="rId10"/>
    <sheet name="108年8月公庫收支 " sheetId="11" r:id="rId11"/>
    <sheet name="108 年9月公庫收支" sheetId="12" r:id="rId12"/>
    <sheet name="108 年10月公庫收支" sheetId="13" r:id="rId13"/>
    <sheet name="108 年11月公庫收支" sheetId="14" r:id="rId14"/>
    <sheet name="108 年12月公庫收支" sheetId="15" r:id="rId15"/>
  </sheets>
  <definedNames>
    <definedName name="_102年5月">'預告統計資料發布時間表'!$I$13</definedName>
    <definedName name="_xlnm.Print_Area" localSheetId="0">'背景說明'!$A$1:$A$31</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<sst xmlns="http://schemas.openxmlformats.org/spreadsheetml/2006/main" count="5703" uniqueCount="295">
  <si>
    <r>
      <rPr>
        <b/>
        <sz val="14"/>
        <color indexed="8"/>
        <rFont val="標楷體"/>
        <family val="4"/>
      </rPr>
      <t>「臺東縣池上鄉公所公庫收支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</si>
  <si>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</si>
  <si>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</si>
  <si>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資料項目：臺東縣池上鄉公所公庫收支月報</t>
  </si>
  <si>
    <t>一、發布及編製機關單位</t>
  </si>
  <si>
    <t>＊發布機關、單位：臺東縣池上鄉公所主計室</t>
  </si>
  <si>
    <t>＊編製單位： 臺東縣池上鄉公所主計室</t>
  </si>
  <si>
    <t>＊傳真：089-864705</t>
  </si>
  <si>
    <t>二、發布形式</t>
  </si>
  <si>
    <r>
      <rPr>
        <sz val="14"/>
        <color indexed="8"/>
        <rFont val="標楷體"/>
        <family val="4"/>
      </rP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</si>
  <si>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</si>
  <si>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＊統計地區範圍及對象：臺東縣池上鄉公所公庫歲入及歲出等收支之實際數。</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</si>
  <si>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</si>
  <si>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</si>
  <si>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</si>
  <si>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</si>
  <si>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</si>
  <si>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</si>
  <si>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</si>
  <si>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</si>
  <si>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</si>
  <si>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</si>
  <si>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</si>
  <si>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 無</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</si>
  <si>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</si>
  <si>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</si>
  <si>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</si>
  <si>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</si>
  <si>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</si>
  <si>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預告統計資料發布時間表</t>
  </si>
  <si>
    <t>服務單位：池上鄉公所主計室</t>
  </si>
  <si>
    <t>傳真：089-864705</t>
  </si>
  <si>
    <t>資料
種類</t>
  </si>
  <si>
    <t>資料項目</t>
  </si>
  <si>
    <t>發布形式</t>
  </si>
  <si>
    <t>預          定          發          布          時          間</t>
  </si>
  <si>
    <t>備註</t>
  </si>
  <si>
    <t>財政
統計</t>
  </si>
  <si>
    <t>臺東縣池上鄉公庫收支月報</t>
  </si>
  <si>
    <t>報表網路-報表</t>
  </si>
  <si>
    <t>臺東縣池上鄉公所</t>
  </si>
  <si>
    <t>108年1月</t>
  </si>
  <si>
    <t>108年2月</t>
  </si>
  <si>
    <t>108年3月</t>
  </si>
  <si>
    <t>108年4月</t>
  </si>
  <si>
    <t>108年5月</t>
  </si>
  <si>
    <t>108年6月</t>
  </si>
  <si>
    <t>108年7月</t>
  </si>
  <si>
    <t>108年8月</t>
  </si>
  <si>
    <t>108年9月</t>
  </si>
  <si>
    <t>108年10月</t>
  </si>
  <si>
    <t>108年11月</t>
  </si>
  <si>
    <t>108年12月</t>
  </si>
  <si>
    <t>(107年12月)</t>
  </si>
  <si>
    <t>(108年11月)</t>
  </si>
  <si>
    <t>(108年1月)</t>
  </si>
  <si>
    <t>(108年2月)</t>
  </si>
  <si>
    <t>(108年3月)</t>
  </si>
  <si>
    <t>(108年4月)</t>
  </si>
  <si>
    <t>(108年5月)</t>
  </si>
  <si>
    <t>(108年6月)</t>
  </si>
  <si>
    <t>(108年7月)</t>
  </si>
  <si>
    <t>(108年8月)</t>
  </si>
  <si>
    <t>(108年9月)</t>
  </si>
  <si>
    <t>(108年10月)</t>
  </si>
  <si>
    <t>107年12月</t>
  </si>
  <si>
    <t>(107年11月)</t>
  </si>
  <si>
    <t>本次預告日期: 107年12月15日</t>
  </si>
  <si>
    <t>上次預告日期: 106年12月31日</t>
  </si>
  <si>
    <t>＊統計標準時間：本月資料為本月一日至月底之事實為準，累計資料由去年度十二月至本年度結束會計整理期間結束之事實為準。</t>
  </si>
  <si>
    <t>＊電子信箱：6000ah0004@cs.taitung.gov.tw</t>
  </si>
  <si>
    <t>＊聯絡電話：089-862041 分機 103</t>
  </si>
  <si>
    <t>公開類</t>
  </si>
  <si>
    <t>編製機關:台東縣池上鄉公所</t>
  </si>
  <si>
    <t>月  報</t>
  </si>
  <si>
    <t>次月五日前編報,十二月份於次年一月二十日前編報送府</t>
  </si>
  <si>
    <t xml:space="preserve">表    號: 20902-00-02-2  </t>
  </si>
  <si>
    <t xml:space="preserve">   各 鄉 鎮 市 公 庫 收 支    </t>
  </si>
  <si>
    <t>共  6  頁      第  1  頁</t>
  </si>
  <si>
    <t>中華民國107年12月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</si>
  <si>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</si>
  <si>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</si>
  <si>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</si>
  <si>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</si>
  <si>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</si>
  <si>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</si>
  <si>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</si>
  <si>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</si>
  <si>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</si>
  <si>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</si>
  <si>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</si>
  <si>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</si>
  <si>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</si>
  <si>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</si>
  <si>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</si>
  <si>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</si>
  <si>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</si>
  <si>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</si>
  <si>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</si>
  <si>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</si>
  <si>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</si>
  <si>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</si>
  <si>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</si>
  <si>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</si>
  <si>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</si>
  <si>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</si>
  <si>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</si>
  <si>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</si>
  <si>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</si>
  <si>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</si>
  <si>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</si>
  <si>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</si>
  <si>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營業基金盈餘繳庫       </t>
  </si>
  <si>
    <t xml:space="preserve">     非營業特種基金賸餘繳庫 </t>
  </si>
  <si>
    <t xml:space="preserve">     投  資  收  益         </t>
  </si>
  <si>
    <t xml:space="preserve">   補助及協助收入           </t>
  </si>
  <si>
    <t xml:space="preserve">     上級政府補助收入       </t>
  </si>
  <si>
    <t xml:space="preserve">     地方政府協助收入       </t>
  </si>
  <si>
    <t>共  6  頁      第  2  頁</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</si>
  <si>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</si>
  <si>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</si>
  <si>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</si>
  <si>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</si>
  <si>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</si>
  <si>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</si>
  <si>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</si>
  <si>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投 資 收 回            </t>
  </si>
  <si>
    <t xml:space="preserve"> 經  資  門  合  計         </t>
  </si>
  <si>
    <t xml:space="preserve">  以前年度結存轉入數        </t>
  </si>
  <si>
    <t xml:space="preserve">融資性庫款收入              </t>
  </si>
  <si>
    <t xml:space="preserve">  賒 借 收 入               </t>
  </si>
  <si>
    <t xml:space="preserve">預算外庫款收入              </t>
  </si>
  <si>
    <t xml:space="preserve">  暫收代收款                </t>
  </si>
  <si>
    <t xml:space="preserve">  收回以前年度歲出款        </t>
  </si>
  <si>
    <t xml:space="preserve">  特種基金及保管款收入      </t>
  </si>
  <si>
    <t xml:space="preserve">  短期借款                  </t>
  </si>
  <si>
    <t xml:space="preserve">  借入款或透支款            </t>
  </si>
  <si>
    <t xml:space="preserve">  收回以前年度經費賸餘      </t>
  </si>
  <si>
    <t xml:space="preserve">  預算外其他收入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</si>
  <si>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</si>
  <si>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</si>
  <si>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</si>
  <si>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</si>
  <si>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</si>
  <si>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</si>
  <si>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</si>
  <si>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</si>
  <si>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</si>
  <si>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</si>
  <si>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</si>
  <si>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</si>
  <si>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</si>
  <si>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</si>
  <si>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</si>
  <si>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</si>
  <si>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</si>
  <si>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</si>
  <si>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</si>
  <si>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</si>
  <si>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</si>
  <si>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</si>
  <si>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</si>
  <si>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</si>
  <si>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</si>
  <si>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</si>
  <si>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</si>
  <si>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</si>
  <si>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</si>
  <si>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</si>
  <si>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</si>
  <si>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</si>
  <si>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</si>
  <si>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</si>
  <si>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</si>
  <si>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</si>
  <si>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</si>
  <si>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</si>
  <si>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</si>
  <si>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還本付息事務支出       </t>
  </si>
  <si>
    <t xml:space="preserve">   協助及補助支出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</si>
  <si>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</si>
  <si>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</si>
  <si>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</si>
  <si>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</si>
  <si>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</si>
  <si>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</si>
  <si>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</si>
  <si>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</si>
  <si>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</si>
  <si>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</si>
  <si>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</si>
  <si>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</si>
  <si>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</si>
  <si>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</si>
  <si>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 xml:space="preserve">     協助支出               </t>
  </si>
  <si>
    <t>共  6  頁      第  6  頁</t>
  </si>
  <si>
    <t xml:space="preserve"> 經   資   門   合   計     </t>
  </si>
  <si>
    <t xml:space="preserve">融資性庫款支出              </t>
  </si>
  <si>
    <t xml:space="preserve"> 債務還本支出               </t>
  </si>
  <si>
    <t xml:space="preserve">預算外庫款支出              </t>
  </si>
  <si>
    <t xml:space="preserve"> 預  撥  經  費             </t>
  </si>
  <si>
    <t xml:space="preserve"> 墊   付   款               </t>
  </si>
  <si>
    <t xml:space="preserve"> 預 付 款 項                </t>
  </si>
  <si>
    <t xml:space="preserve"> 退還以前年度歲入款         </t>
  </si>
  <si>
    <t xml:space="preserve"> 特種基金及保管款支出       </t>
  </si>
  <si>
    <t xml:space="preserve"> 預算外其他支出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</si>
  <si>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</si>
  <si>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</si>
  <si>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</si>
  <si>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</si>
  <si>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</si>
  <si>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</si>
  <si>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</si>
  <si>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</si>
  <si>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</si>
  <si>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</si>
  <si>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中華民國108年1月     (108年度 )</t>
  </si>
  <si>
    <t xml:space="preserve">  </t>
  </si>
  <si>
    <t>中華民國108年02月     (108年度 )</t>
  </si>
  <si>
    <t>中華民國108年03月     (108年度 )</t>
  </si>
  <si>
    <t xml:space="preserve">   補助及協助收入           </t>
  </si>
  <si>
    <t>中華民國108 年 04  月 11 日</t>
  </si>
  <si>
    <t>中華民國108年04月     (108年度 )</t>
  </si>
  <si>
    <t xml:space="preserve">   補助及協助收入           </t>
  </si>
  <si>
    <t xml:space="preserve">  預  撥  經  費             </t>
  </si>
  <si>
    <t xml:space="preserve">  墊   付   款               </t>
  </si>
  <si>
    <t>中華民國108 年 04  月 11 日</t>
  </si>
  <si>
    <t>中華民國108年05月     (108年度 )</t>
  </si>
  <si>
    <t xml:space="preserve">   補助及協助收入           </t>
  </si>
  <si>
    <t xml:space="preserve">     環境保護支出           </t>
  </si>
  <si>
    <t xml:space="preserve">   協助及補助支出           </t>
  </si>
  <si>
    <t xml:space="preserve">  預  撥  經  費             </t>
  </si>
  <si>
    <t xml:space="preserve">  墊   付   款               </t>
  </si>
  <si>
    <t>中華民國108 年 04  月 11 日</t>
  </si>
  <si>
    <t>中華民國108年06月     (108年度 )</t>
  </si>
  <si>
    <t xml:space="preserve">   補助及協助收入           </t>
  </si>
  <si>
    <t xml:space="preserve">     環境保護支出           </t>
  </si>
  <si>
    <t xml:space="preserve">   協助及補助支出           </t>
  </si>
  <si>
    <t xml:space="preserve">  預  撥  經  費             </t>
  </si>
  <si>
    <t xml:space="preserve">  墊   付   款               </t>
  </si>
  <si>
    <t>中華民國108 年 07  月 09日</t>
  </si>
  <si>
    <t>聯絡人：賴世晃</t>
  </si>
  <si>
    <t>電話：089-862041 分機104</t>
  </si>
  <si>
    <t>電子信箱：6000ah0003@cs.taitung.gov.tw</t>
  </si>
  <si>
    <t xml:space="preserve">表    號: 20902-00-02-3  </t>
  </si>
  <si>
    <t>中華民國108年08月     (108年度 )</t>
  </si>
  <si>
    <t xml:space="preserve">   補助及協助收入           </t>
  </si>
  <si>
    <t xml:space="preserve">表    號: 20902-00-02-3  </t>
  </si>
  <si>
    <t xml:space="preserve">表    號: 20902-00-02-3  </t>
  </si>
  <si>
    <t xml:space="preserve">     環境保護支出           </t>
  </si>
  <si>
    <t xml:space="preserve">   協助及補助支出           </t>
  </si>
  <si>
    <t xml:space="preserve">  預  撥  經  費             </t>
  </si>
  <si>
    <t xml:space="preserve">  墊   付   款               </t>
  </si>
  <si>
    <t>中華民國108 年 09  月 05日</t>
  </si>
  <si>
    <t>中華民國108年07月     (108年度 )</t>
  </si>
  <si>
    <t xml:space="preserve">   補助及協助收入           </t>
  </si>
  <si>
    <t xml:space="preserve">     環境保護支出           </t>
  </si>
  <si>
    <t xml:space="preserve">   協助及補助支出           </t>
  </si>
  <si>
    <t xml:space="preserve">  預  撥  經  費             </t>
  </si>
  <si>
    <t xml:space="preserve">  墊   付   款               </t>
  </si>
  <si>
    <t>中華民國108 年 07  月 09日</t>
  </si>
  <si>
    <t xml:space="preserve">表    號: 20902-00-02-3  </t>
  </si>
  <si>
    <t>中華民國108年09月     (108年度 )</t>
  </si>
  <si>
    <t xml:space="preserve">   補助及協助收入           </t>
  </si>
  <si>
    <t xml:space="preserve">表    號: 20902-00-02-3  </t>
  </si>
  <si>
    <t xml:space="preserve">     環境保護支出           </t>
  </si>
  <si>
    <t xml:space="preserve">   協助及補助支出           </t>
  </si>
  <si>
    <t xml:space="preserve">  預  撥  經  費             </t>
  </si>
  <si>
    <t xml:space="preserve">  墊   付   款               </t>
  </si>
  <si>
    <t>中華民國108 年 10  月 03日</t>
  </si>
  <si>
    <t xml:space="preserve">表    號: 20902-00-02-3  </t>
  </si>
  <si>
    <t>中華民國108年10月     (108年度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</si>
  <si>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</si>
  <si>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</si>
  <si>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</si>
  <si>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</si>
  <si>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</si>
  <si>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</si>
  <si>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</si>
  <si>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  預  撥  經  費             </t>
  </si>
  <si>
    <t xml:space="preserve">  墊   付   款               </t>
  </si>
  <si>
    <t>中華民國108 年 11 月 07日</t>
  </si>
  <si>
    <t xml:space="preserve">表    號: 20902-00-02-3  </t>
  </si>
  <si>
    <t>中華民國108年11月     (108年度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</si>
  <si>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</si>
  <si>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</si>
  <si>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</si>
  <si>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</si>
  <si>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</si>
  <si>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</si>
  <si>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</si>
  <si>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</si>
  <si>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</si>
  <si>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</si>
  <si>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中華民國108 年 12 月 11日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</si>
</sst>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57">
    <font>
      <sz val="12"/>
      <color indexed="8"/>
      <name val="新細明體"/>
      <family val="1"/>
    </font>
    <font>
      <sz val="10"/>
      <name val="Arial"/>
      <family val="2"/>
    </font>
    <font>
      <sz val="10"/>
      <color indexed="8"/>
      <name val="新細明體"/>
      <family val="1"/>
    </font>
    <font>
      <b/>
      <sz val="14"/>
      <color indexed="8"/>
      <name val="標楷體"/>
      <family val="4"/>
    </font>
    <font>
      <b/>
      <sz val="14"/>
      <color indexed="53"/>
      <name val="標楷體"/>
      <family val="4"/>
    </font>
    <font>
      <u val="single"/>
      <sz val="10.55"/>
      <color indexed="12"/>
      <name val="新細明體"/>
      <family val="1"/>
    </font>
    <font>
      <sz val="14"/>
      <color indexed="8"/>
      <name val="標楷體"/>
      <family val="4"/>
    </font>
    <font>
      <sz val="7"/>
      <color indexed="8"/>
      <name val="標楷體"/>
      <family val="4"/>
    </font>
    <font>
      <sz val="11"/>
      <color indexed="8"/>
      <name val="新細明體"/>
      <family val="1"/>
    </font>
    <font>
      <b/>
      <sz val="16"/>
      <color indexed="8"/>
      <name val="標楷體"/>
      <family val="4"/>
    </font>
    <font>
      <sz val="11"/>
      <color indexed="8"/>
      <name val="標楷體"/>
      <family val="4"/>
    </font>
    <font>
      <sz val="12"/>
      <color indexed="8"/>
      <name val="標楷體"/>
      <family val="4"/>
    </font>
    <font>
      <u val="single"/>
      <sz val="20"/>
      <color indexed="12"/>
      <name val="新細明體"/>
      <family val="1"/>
    </font>
    <font>
      <sz val="9"/>
      <name val="新細明體"/>
      <family val="1"/>
    </font>
    <font>
      <sz val="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細明體"/>
      <family val="3"/>
    </font>
    <font>
      <sz val="10"/>
      <color indexed="10"/>
      <name val="新細明體"/>
      <family val="1"/>
    </font>
    <font>
      <b/>
      <sz val="14"/>
      <color indexed="8"/>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細明體"/>
      <family val="3"/>
    </font>
    <font>
      <sz val="10"/>
      <color rgb="FFFF0000"/>
      <name val="新細明體"/>
      <family val="1"/>
    </font>
    <font>
      <sz val="10"/>
      <color theme="1"/>
      <name val="新細明體"/>
      <family val="1"/>
    </font>
    <font>
      <b/>
      <sz val="14"/>
      <color theme="1"/>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style="thin"/>
      <right style="thin"/>
      <top style="thin"/>
      <bottom/>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right/>
      <top/>
      <bottom style="thin"/>
    </border>
    <border>
      <left style="thin">
        <color indexed="8"/>
      </left>
      <right style="thin">
        <color indexed="8"/>
      </right>
      <top style="thin">
        <color indexed="8"/>
      </top>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5" fillId="0" borderId="0" applyNumberFormat="0" applyFill="0" applyBorder="0" applyProtection="0">
      <alignment vertical="center"/>
    </xf>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226">
    <xf numFmtId="0" fontId="0" fillId="0" borderId="0" xfId="0" applyAlignment="1">
      <alignment vertical="center"/>
    </xf>
    <xf numFmtId="0" fontId="3" fillId="33" borderId="10" xfId="0" applyFont="1" applyFill="1" applyBorder="1" applyAlignment="1">
      <alignment horizontal="center" vertical="center"/>
    </xf>
    <xf numFmtId="0" fontId="5" fillId="0" borderId="0" xfId="47" applyNumberFormat="1" applyFont="1" applyFill="1" applyBorder="1" applyAlignment="1" applyProtection="1">
      <alignment vertical="center"/>
      <protection/>
    </xf>
    <xf numFmtId="0" fontId="6" fillId="34" borderId="11" xfId="0" applyFont="1" applyFill="1" applyBorder="1" applyAlignment="1">
      <alignment vertical="center"/>
    </xf>
    <xf numFmtId="0" fontId="6" fillId="34" borderId="11" xfId="0" applyFont="1" applyFill="1" applyBorder="1" applyAlignment="1">
      <alignment horizontal="justify" vertical="center"/>
    </xf>
    <xf numFmtId="0" fontId="6" fillId="34" borderId="11" xfId="0" applyFont="1" applyFill="1" applyBorder="1" applyAlignment="1">
      <alignment horizontal="left" vertical="center" indent="2"/>
    </xf>
    <xf numFmtId="0" fontId="6" fillId="34" borderId="12" xfId="0" applyFont="1" applyFill="1" applyBorder="1" applyAlignment="1">
      <alignment horizontal="left" vertical="center" indent="2"/>
    </xf>
    <xf numFmtId="0" fontId="6" fillId="34" borderId="11" xfId="0" applyFont="1" applyFill="1" applyBorder="1" applyAlignment="1">
      <alignment horizontal="left" vertical="center" wrapText="1" indent="2"/>
    </xf>
    <xf numFmtId="0" fontId="6" fillId="34" borderId="11" xfId="0" applyFont="1" applyFill="1" applyBorder="1" applyAlignment="1">
      <alignment horizontal="left" vertical="center" wrapText="1"/>
    </xf>
    <xf numFmtId="0" fontId="6" fillId="34" borderId="13" xfId="0" applyFont="1" applyFill="1" applyBorder="1" applyAlignment="1">
      <alignment horizontal="justify" vertical="center"/>
    </xf>
    <xf numFmtId="0" fontId="8" fillId="0" borderId="0" xfId="0" applyFont="1" applyAlignment="1">
      <alignment vertical="center" wrapText="1"/>
    </xf>
    <xf numFmtId="0" fontId="0" fillId="0" borderId="0" xfId="0" applyAlignment="1">
      <alignment vertical="center" wrapText="1"/>
    </xf>
    <xf numFmtId="0" fontId="0" fillId="35" borderId="0" xfId="0" applyFill="1" applyAlignment="1">
      <alignment vertical="center" wrapText="1"/>
    </xf>
    <xf numFmtId="0" fontId="8" fillId="35" borderId="0" xfId="0" applyFont="1" applyFill="1" applyAlignment="1">
      <alignment vertical="center" wrapText="1"/>
    </xf>
    <xf numFmtId="0" fontId="11"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176" fontId="11" fillId="35" borderId="16" xfId="0" applyNumberFormat="1" applyFont="1" applyFill="1" applyBorder="1" applyAlignment="1">
      <alignment horizontal="center" vertical="center" wrapText="1"/>
    </xf>
    <xf numFmtId="176" fontId="11" fillId="35" borderId="15"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20" fontId="11" fillId="35" borderId="18" xfId="0" applyNumberFormat="1" applyFont="1" applyFill="1" applyBorder="1" applyAlignment="1">
      <alignment horizontal="center" vertical="center" wrapText="1"/>
    </xf>
    <xf numFmtId="20" fontId="11" fillId="35" borderId="17" xfId="0" applyNumberFormat="1" applyFont="1" applyFill="1" applyBorder="1" applyAlignment="1">
      <alignment horizontal="center" vertical="center" wrapText="1"/>
    </xf>
    <xf numFmtId="0" fontId="0" fillId="35" borderId="19" xfId="0" applyFill="1" applyBorder="1" applyAlignment="1">
      <alignment vertical="center" wrapText="1"/>
    </xf>
    <xf numFmtId="0" fontId="12" fillId="0" borderId="0" xfId="47" applyNumberFormat="1" applyFont="1" applyFill="1" applyBorder="1" applyAlignment="1" applyProtection="1">
      <alignment vertical="center"/>
      <protection/>
    </xf>
    <xf numFmtId="0" fontId="0" fillId="35" borderId="0" xfId="0" applyFill="1" applyAlignment="1">
      <alignment horizontal="center" vertical="center" wrapText="1"/>
    </xf>
    <xf numFmtId="0" fontId="11" fillId="35" borderId="0" xfId="0" applyFont="1" applyFill="1" applyAlignment="1">
      <alignment horizontal="center" vertical="top" wrapText="1"/>
    </xf>
    <xf numFmtId="0" fontId="0" fillId="35" borderId="0" xfId="0" applyFill="1" applyAlignment="1">
      <alignment horizontal="center" vertical="center"/>
    </xf>
    <xf numFmtId="0" fontId="0" fillId="0" borderId="0" xfId="0" applyAlignment="1">
      <alignment horizontal="center" vertical="center" wrapText="1"/>
    </xf>
    <xf numFmtId="0" fontId="5" fillId="0" borderId="20" xfId="47" applyNumberFormat="1" applyFont="1" applyFill="1" applyBorder="1" applyAlignment="1" applyProtection="1">
      <alignment horizontal="center" vertical="center"/>
      <protection/>
    </xf>
    <xf numFmtId="0" fontId="0" fillId="35" borderId="20" xfId="0"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Border="1" applyAlignment="1">
      <alignment horizontal="center" vertical="center"/>
    </xf>
    <xf numFmtId="4" fontId="0" fillId="0" borderId="21" xfId="0" applyNumberFormat="1" applyBorder="1" applyAlignment="1">
      <alignment vertical="center"/>
    </xf>
    <xf numFmtId="4" fontId="0" fillId="0" borderId="23" xfId="0" applyNumberForma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6" xfId="0" applyNumberFormat="1" applyBorder="1" applyAlignment="1">
      <alignment vertical="center"/>
    </xf>
    <xf numFmtId="0" fontId="0" fillId="0" borderId="0" xfId="0" applyFont="1" applyAlignment="1">
      <alignment vertical="center"/>
    </xf>
    <xf numFmtId="0" fontId="53" fillId="0" borderId="0" xfId="0" applyFont="1" applyAlignment="1">
      <alignment vertical="center"/>
    </xf>
    <xf numFmtId="4" fontId="54" fillId="0" borderId="21" xfId="0" applyNumberFormat="1" applyFont="1" applyBorder="1" applyAlignment="1">
      <alignment vertical="center"/>
    </xf>
    <xf numFmtId="0" fontId="0" fillId="36" borderId="22" xfId="0" applyFill="1" applyBorder="1" applyAlignment="1">
      <alignment horizontal="center" vertical="center"/>
    </xf>
    <xf numFmtId="0" fontId="0" fillId="36" borderId="21" xfId="0" applyFill="1" applyBorder="1" applyAlignment="1">
      <alignment horizontal="center" vertical="center"/>
    </xf>
    <xf numFmtId="0" fontId="0" fillId="36" borderId="21" xfId="0" applyFill="1" applyBorder="1" applyAlignment="1">
      <alignment vertical="center"/>
    </xf>
    <xf numFmtId="4" fontId="0" fillId="36" borderId="21" xfId="0" applyNumberFormat="1" applyFill="1" applyBorder="1" applyAlignment="1">
      <alignment vertical="center"/>
    </xf>
    <xf numFmtId="4" fontId="0" fillId="36" borderId="23" xfId="0" applyNumberFormat="1" applyFill="1" applyBorder="1" applyAlignment="1">
      <alignment vertical="center"/>
    </xf>
    <xf numFmtId="4" fontId="14" fillId="37" borderId="21" xfId="0" applyNumberFormat="1" applyFont="1" applyFill="1" applyBorder="1" applyAlignment="1">
      <alignment vertical="center"/>
    </xf>
    <xf numFmtId="4" fontId="0" fillId="37" borderId="21" xfId="0" applyNumberFormat="1" applyFill="1" applyBorder="1" applyAlignment="1">
      <alignment vertical="center"/>
    </xf>
    <xf numFmtId="4" fontId="54" fillId="0" borderId="25" xfId="0" applyNumberFormat="1" applyFont="1" applyBorder="1" applyAlignment="1">
      <alignment vertical="center"/>
    </xf>
    <xf numFmtId="4" fontId="14" fillId="7" borderId="21" xfId="0" applyNumberFormat="1" applyFont="1" applyFill="1" applyBorder="1" applyAlignment="1">
      <alignment vertical="center"/>
    </xf>
    <xf numFmtId="4" fontId="14" fillId="7" borderId="27" xfId="0" applyNumberFormat="1" applyFont="1" applyFill="1" applyBorder="1" applyAlignment="1">
      <alignment vertical="center"/>
    </xf>
    <xf numFmtId="4" fontId="14" fillId="37" borderId="21" xfId="0" applyNumberFormat="1" applyFont="1" applyFill="1" applyBorder="1" applyAlignment="1">
      <alignment vertical="center"/>
    </xf>
    <xf numFmtId="4" fontId="14" fillId="37" borderId="23" xfId="0" applyNumberFormat="1" applyFont="1" applyFill="1" applyBorder="1" applyAlignment="1">
      <alignment vertical="center"/>
    </xf>
    <xf numFmtId="4" fontId="14" fillId="37" borderId="25" xfId="0" applyNumberFormat="1" applyFont="1" applyFill="1" applyBorder="1" applyAlignment="1">
      <alignment vertical="center"/>
    </xf>
    <xf numFmtId="4" fontId="14" fillId="37" borderId="26" xfId="0" applyNumberFormat="1" applyFont="1" applyFill="1" applyBorder="1" applyAlignment="1">
      <alignment vertical="center"/>
    </xf>
    <xf numFmtId="0" fontId="14" fillId="37" borderId="0" xfId="0" applyFont="1" applyFill="1" applyAlignment="1">
      <alignment vertical="center"/>
    </xf>
    <xf numFmtId="4" fontId="14" fillId="7" borderId="23" xfId="0" applyNumberFormat="1" applyFont="1" applyFill="1" applyBorder="1" applyAlignment="1">
      <alignment vertical="center"/>
    </xf>
    <xf numFmtId="4" fontId="14" fillId="37" borderId="27" xfId="0" applyNumberFormat="1" applyFont="1" applyFill="1" applyBorder="1" applyAlignment="1">
      <alignment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vertical="center"/>
    </xf>
    <xf numFmtId="0" fontId="0" fillId="37" borderId="0" xfId="0" applyFill="1" applyAlignment="1">
      <alignment vertical="center"/>
    </xf>
    <xf numFmtId="4" fontId="0" fillId="0" borderId="27" xfId="0" applyNumberFormat="1" applyBorder="1" applyAlignment="1">
      <alignment vertical="center"/>
    </xf>
    <xf numFmtId="4" fontId="14" fillId="7" borderId="21" xfId="0" applyNumberFormat="1" applyFont="1" applyFill="1" applyBorder="1" applyAlignment="1">
      <alignment vertical="center"/>
    </xf>
    <xf numFmtId="4" fontId="14" fillId="7" borderId="27" xfId="0" applyNumberFormat="1" applyFont="1" applyFill="1" applyBorder="1" applyAlignment="1">
      <alignment vertical="center"/>
    </xf>
    <xf numFmtId="4" fontId="14" fillId="37" borderId="21" xfId="0" applyNumberFormat="1" applyFont="1" applyFill="1" applyBorder="1" applyAlignment="1">
      <alignment vertical="center"/>
    </xf>
    <xf numFmtId="4" fontId="0" fillId="37" borderId="21" xfId="0" applyNumberFormat="1" applyFont="1" applyFill="1" applyBorder="1" applyAlignment="1">
      <alignment vertical="center"/>
    </xf>
    <xf numFmtId="0" fontId="0" fillId="6" borderId="21" xfId="0" applyFill="1" applyBorder="1" applyAlignment="1">
      <alignment vertical="center"/>
    </xf>
    <xf numFmtId="4" fontId="14" fillId="6" borderId="21" xfId="0" applyNumberFormat="1" applyFont="1" applyFill="1" applyBorder="1" applyAlignment="1">
      <alignment vertical="center"/>
    </xf>
    <xf numFmtId="4" fontId="14" fillId="37" borderId="23" xfId="0" applyNumberFormat="1" applyFont="1" applyFill="1" applyBorder="1" applyAlignment="1">
      <alignment vertical="center"/>
    </xf>
    <xf numFmtId="4" fontId="0" fillId="6" borderId="21" xfId="0" applyNumberFormat="1" applyFont="1" applyFill="1" applyBorder="1" applyAlignment="1">
      <alignment vertical="center"/>
    </xf>
    <xf numFmtId="4" fontId="14" fillId="37" borderId="25" xfId="0" applyNumberFormat="1" applyFont="1" applyFill="1" applyBorder="1" applyAlignment="1">
      <alignment vertical="center"/>
    </xf>
    <xf numFmtId="4" fontId="14" fillId="37" borderId="26" xfId="0" applyNumberFormat="1" applyFont="1" applyFill="1" applyBorder="1" applyAlignment="1">
      <alignment vertical="center"/>
    </xf>
    <xf numFmtId="0" fontId="14" fillId="37" borderId="0" xfId="0" applyFont="1" applyFill="1" applyAlignment="1">
      <alignment vertical="center"/>
    </xf>
    <xf numFmtId="0" fontId="0" fillId="7" borderId="21" xfId="0" applyFill="1" applyBorder="1" applyAlignment="1">
      <alignment vertical="center"/>
    </xf>
    <xf numFmtId="4" fontId="14" fillId="7" borderId="23" xfId="0" applyNumberFormat="1" applyFont="1" applyFill="1" applyBorder="1" applyAlignment="1">
      <alignment vertical="center"/>
    </xf>
    <xf numFmtId="4" fontId="14" fillId="37" borderId="27" xfId="0" applyNumberFormat="1" applyFont="1" applyFill="1" applyBorder="1" applyAlignment="1">
      <alignment vertical="center"/>
    </xf>
    <xf numFmtId="0" fontId="0" fillId="6" borderId="25" xfId="0" applyFill="1" applyBorder="1" applyAlignment="1">
      <alignment vertical="center"/>
    </xf>
    <xf numFmtId="4" fontId="14" fillId="6" borderId="25" xfId="0" applyNumberFormat="1" applyFont="1" applyFill="1" applyBorder="1" applyAlignment="1">
      <alignment vertical="center"/>
    </xf>
    <xf numFmtId="0" fontId="0" fillId="37" borderId="21" xfId="0" applyFill="1" applyBorder="1" applyAlignment="1">
      <alignment vertical="center"/>
    </xf>
    <xf numFmtId="4" fontId="14" fillId="7" borderId="21" xfId="0" applyNumberFormat="1" applyFont="1" applyFill="1" applyBorder="1" applyAlignment="1">
      <alignment vertical="center"/>
    </xf>
    <xf numFmtId="4" fontId="14" fillId="7" borderId="27" xfId="0" applyNumberFormat="1" applyFont="1" applyFill="1" applyBorder="1" applyAlignment="1">
      <alignment vertical="center"/>
    </xf>
    <xf numFmtId="4" fontId="14" fillId="37" borderId="21" xfId="0" applyNumberFormat="1" applyFont="1" applyFill="1" applyBorder="1" applyAlignment="1">
      <alignment vertical="center"/>
    </xf>
    <xf numFmtId="4" fontId="14" fillId="6" borderId="21" xfId="0" applyNumberFormat="1" applyFont="1" applyFill="1" applyBorder="1" applyAlignment="1">
      <alignment vertical="center"/>
    </xf>
    <xf numFmtId="4" fontId="14" fillId="6" borderId="23" xfId="0" applyNumberFormat="1" applyFont="1" applyFill="1" applyBorder="1" applyAlignment="1">
      <alignment vertical="center"/>
    </xf>
    <xf numFmtId="4" fontId="14" fillId="37" borderId="23" xfId="0" applyNumberFormat="1" applyFont="1" applyFill="1" applyBorder="1" applyAlignment="1">
      <alignment vertical="center"/>
    </xf>
    <xf numFmtId="4" fontId="14" fillId="37" borderId="25" xfId="0" applyNumberFormat="1" applyFont="1" applyFill="1" applyBorder="1" applyAlignment="1">
      <alignment vertical="center"/>
    </xf>
    <xf numFmtId="4" fontId="14" fillId="37" borderId="26" xfId="0" applyNumberFormat="1" applyFont="1" applyFill="1" applyBorder="1" applyAlignment="1">
      <alignment vertical="center"/>
    </xf>
    <xf numFmtId="0" fontId="14" fillId="37" borderId="0" xfId="0" applyFont="1" applyFill="1" applyAlignment="1">
      <alignment vertical="center"/>
    </xf>
    <xf numFmtId="4" fontId="14" fillId="7" borderId="23" xfId="0" applyNumberFormat="1" applyFont="1" applyFill="1" applyBorder="1" applyAlignment="1">
      <alignment vertical="center"/>
    </xf>
    <xf numFmtId="4" fontId="14" fillId="4" borderId="21" xfId="0" applyNumberFormat="1" applyFont="1" applyFill="1" applyBorder="1" applyAlignment="1">
      <alignment vertical="center"/>
    </xf>
    <xf numFmtId="4" fontId="14" fillId="37" borderId="27" xfId="0" applyNumberFormat="1" applyFont="1" applyFill="1" applyBorder="1" applyAlignment="1">
      <alignment vertical="center"/>
    </xf>
    <xf numFmtId="4" fontId="14" fillId="6" borderId="25" xfId="0" applyNumberFormat="1" applyFont="1" applyFill="1" applyBorder="1" applyAlignment="1">
      <alignment vertical="center"/>
    </xf>
    <xf numFmtId="4" fontId="14" fillId="6" borderId="26" xfId="0" applyNumberFormat="1" applyFont="1" applyFill="1" applyBorder="1" applyAlignment="1">
      <alignment vertical="center"/>
    </xf>
    <xf numFmtId="4" fontId="0" fillId="6" borderId="21" xfId="0" applyNumberFormat="1" applyFill="1" applyBorder="1" applyAlignment="1">
      <alignment vertical="center"/>
    </xf>
    <xf numFmtId="4" fontId="0" fillId="6" borderId="23" xfId="0" applyNumberFormat="1" applyFill="1" applyBorder="1" applyAlignment="1">
      <alignment vertical="center"/>
    </xf>
    <xf numFmtId="4" fontId="0" fillId="4" borderId="21" xfId="0" applyNumberFormat="1" applyFill="1" applyBorder="1" applyAlignment="1">
      <alignment vertical="center"/>
    </xf>
    <xf numFmtId="4" fontId="0" fillId="6" borderId="25" xfId="0" applyNumberFormat="1" applyFill="1" applyBorder="1" applyAlignment="1">
      <alignment vertical="center"/>
    </xf>
    <xf numFmtId="4" fontId="14" fillId="7" borderId="21" xfId="0" applyNumberFormat="1" applyFont="1" applyFill="1" applyBorder="1" applyAlignment="1">
      <alignment vertical="center"/>
    </xf>
    <xf numFmtId="4" fontId="14" fillId="7" borderId="27" xfId="0" applyNumberFormat="1" applyFont="1" applyFill="1" applyBorder="1" applyAlignment="1">
      <alignment vertical="center"/>
    </xf>
    <xf numFmtId="4" fontId="14" fillId="37" borderId="21" xfId="0" applyNumberFormat="1" applyFont="1" applyFill="1" applyBorder="1" applyAlignment="1">
      <alignment vertical="center"/>
    </xf>
    <xf numFmtId="4" fontId="14" fillId="6" borderId="21" xfId="0" applyNumberFormat="1" applyFont="1" applyFill="1" applyBorder="1" applyAlignment="1">
      <alignment vertical="center"/>
    </xf>
    <xf numFmtId="4" fontId="14" fillId="6" borderId="23" xfId="0" applyNumberFormat="1" applyFont="1" applyFill="1" applyBorder="1" applyAlignment="1">
      <alignment vertical="center"/>
    </xf>
    <xf numFmtId="4" fontId="14" fillId="37" borderId="23" xfId="0" applyNumberFormat="1" applyFont="1" applyFill="1" applyBorder="1" applyAlignment="1">
      <alignment vertical="center"/>
    </xf>
    <xf numFmtId="4" fontId="14" fillId="37" borderId="25" xfId="0" applyNumberFormat="1" applyFont="1" applyFill="1" applyBorder="1" applyAlignment="1">
      <alignment vertical="center"/>
    </xf>
    <xf numFmtId="4" fontId="14" fillId="37" borderId="26" xfId="0" applyNumberFormat="1" applyFont="1" applyFill="1" applyBorder="1" applyAlignment="1">
      <alignment vertical="center"/>
    </xf>
    <xf numFmtId="0" fontId="14" fillId="37" borderId="0" xfId="0" applyFont="1" applyFill="1" applyAlignment="1">
      <alignment vertical="center"/>
    </xf>
    <xf numFmtId="4" fontId="14" fillId="7" borderId="23" xfId="0" applyNumberFormat="1" applyFont="1" applyFill="1" applyBorder="1" applyAlignment="1">
      <alignment vertical="center"/>
    </xf>
    <xf numFmtId="4" fontId="14" fillId="4" borderId="21" xfId="0" applyNumberFormat="1" applyFont="1" applyFill="1" applyBorder="1" applyAlignment="1">
      <alignment vertical="center"/>
    </xf>
    <xf numFmtId="4" fontId="14" fillId="37" borderId="27" xfId="0" applyNumberFormat="1" applyFont="1" applyFill="1" applyBorder="1" applyAlignment="1">
      <alignment vertical="center"/>
    </xf>
    <xf numFmtId="4" fontId="14" fillId="6" borderId="25" xfId="0" applyNumberFormat="1" applyFont="1" applyFill="1" applyBorder="1" applyAlignment="1">
      <alignment vertical="center"/>
    </xf>
    <xf numFmtId="4" fontId="14" fillId="6" borderId="26" xfId="0" applyNumberFormat="1" applyFont="1" applyFill="1" applyBorder="1" applyAlignment="1">
      <alignment vertical="center"/>
    </xf>
    <xf numFmtId="4" fontId="14" fillId="7" borderId="21" xfId="0" applyNumberFormat="1" applyFont="1" applyFill="1" applyBorder="1" applyAlignment="1">
      <alignment vertical="center"/>
    </xf>
    <xf numFmtId="4" fontId="14" fillId="7" borderId="27" xfId="0" applyNumberFormat="1" applyFont="1" applyFill="1" applyBorder="1" applyAlignment="1">
      <alignment vertical="center"/>
    </xf>
    <xf numFmtId="4" fontId="14" fillId="37" borderId="21" xfId="0" applyNumberFormat="1" applyFont="1" applyFill="1" applyBorder="1" applyAlignment="1">
      <alignment vertical="center"/>
    </xf>
    <xf numFmtId="4" fontId="0" fillId="6" borderId="23" xfId="0" applyNumberFormat="1" applyFont="1" applyFill="1" applyBorder="1" applyAlignment="1">
      <alignment vertical="center"/>
    </xf>
    <xf numFmtId="4" fontId="0" fillId="37" borderId="23" xfId="0" applyNumberFormat="1" applyFont="1" applyFill="1" applyBorder="1" applyAlignment="1">
      <alignment vertical="center"/>
    </xf>
    <xf numFmtId="4" fontId="14" fillId="37" borderId="25" xfId="0" applyNumberFormat="1" applyFont="1" applyFill="1" applyBorder="1" applyAlignment="1">
      <alignment vertical="center"/>
    </xf>
    <xf numFmtId="4" fontId="0" fillId="37" borderId="25" xfId="0" applyNumberFormat="1" applyFont="1" applyFill="1" applyBorder="1" applyAlignment="1">
      <alignment vertical="center"/>
    </xf>
    <xf numFmtId="4" fontId="0" fillId="37" borderId="26" xfId="0" applyNumberFormat="1" applyFont="1" applyFill="1" applyBorder="1" applyAlignment="1">
      <alignment vertical="center"/>
    </xf>
    <xf numFmtId="0" fontId="0" fillId="6" borderId="21" xfId="0" applyFont="1" applyFill="1" applyBorder="1" applyAlignment="1">
      <alignment vertical="center"/>
    </xf>
    <xf numFmtId="0" fontId="14" fillId="37" borderId="0" xfId="0" applyFont="1" applyFill="1" applyAlignment="1">
      <alignment vertical="center"/>
    </xf>
    <xf numFmtId="0" fontId="0" fillId="0" borderId="21" xfId="0" applyFont="1" applyBorder="1" applyAlignment="1">
      <alignment vertical="center"/>
    </xf>
    <xf numFmtId="0" fontId="0" fillId="7" borderId="21" xfId="0" applyFont="1" applyFill="1" applyBorder="1" applyAlignment="1">
      <alignment vertical="center"/>
    </xf>
    <xf numFmtId="4" fontId="0" fillId="7" borderId="21" xfId="0" applyNumberFormat="1" applyFont="1" applyFill="1" applyBorder="1" applyAlignment="1">
      <alignment vertical="center"/>
    </xf>
    <xf numFmtId="4" fontId="0" fillId="7" borderId="23" xfId="0" applyNumberFormat="1" applyFont="1" applyFill="1" applyBorder="1" applyAlignment="1">
      <alignment vertical="center"/>
    </xf>
    <xf numFmtId="4" fontId="0" fillId="4" borderId="21" xfId="0" applyNumberFormat="1" applyFont="1" applyFill="1" applyBorder="1" applyAlignment="1">
      <alignment vertical="center"/>
    </xf>
    <xf numFmtId="4" fontId="0" fillId="37" borderId="27" xfId="0" applyNumberFormat="1" applyFon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4" fontId="0" fillId="6" borderId="25" xfId="0" applyNumberFormat="1" applyFont="1" applyFill="1" applyBorder="1" applyAlignment="1">
      <alignment vertical="center"/>
    </xf>
    <xf numFmtId="4" fontId="0" fillId="7" borderId="27" xfId="0" applyNumberFormat="1" applyFont="1" applyFill="1" applyBorder="1" applyAlignment="1">
      <alignment vertical="center"/>
    </xf>
    <xf numFmtId="0" fontId="0" fillId="6" borderId="25" xfId="0" applyFont="1" applyFill="1" applyBorder="1" applyAlignment="1">
      <alignment vertical="center"/>
    </xf>
    <xf numFmtId="4" fontId="0" fillId="6" borderId="26" xfId="0" applyNumberFormat="1" applyFont="1" applyFill="1" applyBorder="1" applyAlignment="1">
      <alignment vertical="center"/>
    </xf>
    <xf numFmtId="0" fontId="0" fillId="37" borderId="24" xfId="0" applyFont="1" applyFill="1" applyBorder="1" applyAlignment="1">
      <alignment horizontal="center" vertical="center"/>
    </xf>
    <xf numFmtId="0" fontId="0" fillId="37" borderId="25" xfId="0" applyFont="1" applyFill="1" applyBorder="1" applyAlignment="1">
      <alignment horizontal="center" vertical="center"/>
    </xf>
    <xf numFmtId="4" fontId="0" fillId="0" borderId="21" xfId="0" applyNumberFormat="1" applyFont="1" applyBorder="1" applyAlignment="1">
      <alignment vertical="center"/>
    </xf>
    <xf numFmtId="4" fontId="0" fillId="0" borderId="23" xfId="0" applyNumberFormat="1" applyFont="1" applyBorder="1" applyAlignment="1">
      <alignment vertical="center"/>
    </xf>
    <xf numFmtId="4" fontId="0" fillId="0" borderId="25" xfId="0" applyNumberFormat="1" applyFont="1" applyBorder="1" applyAlignment="1">
      <alignment vertical="center"/>
    </xf>
    <xf numFmtId="4" fontId="0" fillId="0" borderId="26" xfId="0" applyNumberFormat="1" applyFont="1" applyBorder="1" applyAlignment="1">
      <alignment vertical="center"/>
    </xf>
    <xf numFmtId="0" fontId="0" fillId="37" borderId="21" xfId="0" applyFont="1" applyFill="1" applyBorder="1" applyAlignment="1">
      <alignment vertical="center"/>
    </xf>
    <xf numFmtId="0" fontId="5" fillId="0" borderId="20" xfId="47" applyNumberFormat="1" applyFill="1" applyBorder="1" applyAlignment="1" applyProtection="1">
      <alignment horizontal="center" vertical="center"/>
      <protection/>
    </xf>
    <xf numFmtId="0" fontId="5" fillId="0" borderId="28" xfId="47" applyNumberFormat="1" applyFill="1" applyBorder="1" applyAlignment="1" applyProtection="1">
      <alignment horizontal="center" vertical="center"/>
      <protection/>
    </xf>
    <xf numFmtId="0" fontId="55" fillId="0" borderId="21" xfId="0" applyFont="1" applyBorder="1" applyAlignment="1">
      <alignment horizontal="center" vertical="center"/>
    </xf>
    <xf numFmtId="0" fontId="55" fillId="0" borderId="23" xfId="0" applyFont="1" applyBorder="1" applyAlignment="1">
      <alignment horizontal="center" vertical="center"/>
    </xf>
    <xf numFmtId="4" fontId="55" fillId="7" borderId="21" xfId="0" applyNumberFormat="1" applyFont="1" applyFill="1" applyBorder="1" applyAlignment="1">
      <alignment vertical="center"/>
    </xf>
    <xf numFmtId="4" fontId="55" fillId="7" borderId="27" xfId="0" applyNumberFormat="1" applyFont="1" applyFill="1" applyBorder="1" applyAlignment="1">
      <alignment vertical="center"/>
    </xf>
    <xf numFmtId="4" fontId="55" fillId="37" borderId="21" xfId="0" applyNumberFormat="1" applyFont="1" applyFill="1" applyBorder="1" applyAlignment="1">
      <alignment vertical="center"/>
    </xf>
    <xf numFmtId="4" fontId="55" fillId="6" borderId="21" xfId="0" applyNumberFormat="1" applyFont="1" applyFill="1" applyBorder="1" applyAlignment="1">
      <alignment vertical="center"/>
    </xf>
    <xf numFmtId="4" fontId="55" fillId="6" borderId="23" xfId="0" applyNumberFormat="1" applyFont="1" applyFill="1" applyBorder="1" applyAlignment="1">
      <alignment vertical="center"/>
    </xf>
    <xf numFmtId="4" fontId="55" fillId="37" borderId="23" xfId="0" applyNumberFormat="1" applyFont="1" applyFill="1" applyBorder="1" applyAlignment="1">
      <alignment vertical="center"/>
    </xf>
    <xf numFmtId="0" fontId="14" fillId="37" borderId="0" xfId="0" applyFont="1" applyFill="1" applyAlignment="1">
      <alignment vertical="center"/>
    </xf>
    <xf numFmtId="4" fontId="55" fillId="0" borderId="21" xfId="0" applyNumberFormat="1" applyFont="1" applyBorder="1" applyAlignment="1">
      <alignment vertical="center"/>
    </xf>
    <xf numFmtId="4" fontId="55" fillId="0" borderId="23" xfId="0" applyNumberFormat="1" applyFont="1" applyBorder="1" applyAlignment="1">
      <alignment vertical="center"/>
    </xf>
    <xf numFmtId="4" fontId="14" fillId="37" borderId="21" xfId="0" applyNumberFormat="1" applyFont="1" applyFill="1" applyBorder="1" applyAlignment="1">
      <alignment vertical="center"/>
    </xf>
    <xf numFmtId="0" fontId="14" fillId="37" borderId="0" xfId="0" applyFont="1" applyFill="1" applyAlignment="1">
      <alignment vertical="center"/>
    </xf>
    <xf numFmtId="4" fontId="14" fillId="37" borderId="21" xfId="0" applyNumberFormat="1" applyFont="1" applyFill="1" applyBorder="1" applyAlignment="1">
      <alignment vertical="center"/>
    </xf>
    <xf numFmtId="0" fontId="55" fillId="0" borderId="21" xfId="0" applyFont="1" applyBorder="1" applyAlignment="1">
      <alignment vertical="center"/>
    </xf>
    <xf numFmtId="0" fontId="55" fillId="0" borderId="0" xfId="0" applyFont="1" applyAlignment="1">
      <alignment vertical="center"/>
    </xf>
    <xf numFmtId="0" fontId="55" fillId="6" borderId="21" xfId="0" applyFont="1" applyFill="1" applyBorder="1" applyAlignment="1">
      <alignment vertical="center"/>
    </xf>
    <xf numFmtId="0" fontId="55" fillId="37" borderId="0" xfId="0" applyFont="1" applyFill="1" applyAlignment="1">
      <alignment vertical="center"/>
    </xf>
    <xf numFmtId="0" fontId="14" fillId="37" borderId="0" xfId="0" applyFont="1" applyFill="1" applyAlignment="1">
      <alignment vertical="center"/>
    </xf>
    <xf numFmtId="4" fontId="55" fillId="4" borderId="21" xfId="0" applyNumberFormat="1" applyFont="1" applyFill="1" applyBorder="1" applyAlignment="1">
      <alignment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25" xfId="0" applyFont="1" applyBorder="1" applyAlignment="1">
      <alignment vertical="center"/>
    </xf>
    <xf numFmtId="4" fontId="55" fillId="6" borderId="25" xfId="0" applyNumberFormat="1" applyFont="1" applyFill="1" applyBorder="1" applyAlignment="1">
      <alignment vertical="center"/>
    </xf>
    <xf numFmtId="4" fontId="55" fillId="37" borderId="25" xfId="0" applyNumberFormat="1" applyFont="1" applyFill="1" applyBorder="1" applyAlignment="1">
      <alignment vertical="center"/>
    </xf>
    <xf numFmtId="4" fontId="55" fillId="37" borderId="26" xfId="0" applyNumberFormat="1" applyFont="1" applyFill="1" applyBorder="1" applyAlignment="1">
      <alignment vertical="center"/>
    </xf>
    <xf numFmtId="4" fontId="55" fillId="37" borderId="27" xfId="0" applyNumberFormat="1" applyFont="1" applyFill="1" applyBorder="1" applyAlignment="1">
      <alignment vertical="center"/>
    </xf>
    <xf numFmtId="0" fontId="55" fillId="37" borderId="24" xfId="0" applyFont="1" applyFill="1" applyBorder="1" applyAlignment="1">
      <alignment horizontal="center" vertical="center"/>
    </xf>
    <xf numFmtId="0" fontId="55" fillId="37" borderId="25" xfId="0" applyFont="1" applyFill="1" applyBorder="1" applyAlignment="1">
      <alignment horizontal="center" vertical="center"/>
    </xf>
    <xf numFmtId="0" fontId="55" fillId="6" borderId="25" xfId="0" applyFont="1" applyFill="1" applyBorder="1" applyAlignment="1">
      <alignment vertical="center"/>
    </xf>
    <xf numFmtId="4" fontId="55" fillId="6" borderId="26" xfId="0" applyNumberFormat="1" applyFont="1" applyFill="1" applyBorder="1" applyAlignment="1">
      <alignment vertical="center"/>
    </xf>
    <xf numFmtId="4" fontId="14" fillId="37" borderId="21" xfId="0" applyNumberFormat="1" applyFont="1" applyFill="1" applyBorder="1" applyAlignment="1">
      <alignment vertical="center"/>
    </xf>
    <xf numFmtId="0" fontId="14" fillId="37" borderId="0" xfId="0" applyFont="1" applyFill="1" applyAlignment="1">
      <alignment vertical="center"/>
    </xf>
    <xf numFmtId="4" fontId="14" fillId="37" borderId="21" xfId="0" applyNumberFormat="1" applyFont="1" applyFill="1" applyBorder="1" applyAlignment="1">
      <alignment vertical="center"/>
    </xf>
    <xf numFmtId="0" fontId="11" fillId="35" borderId="14"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0" fillId="35" borderId="0" xfId="0" applyFont="1" applyFill="1" applyBorder="1" applyAlignment="1">
      <alignment vertical="top" wrapText="1"/>
    </xf>
    <xf numFmtId="0" fontId="0" fillId="35" borderId="0"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5" fillId="0" borderId="14" xfId="47" applyNumberFormat="1" applyFont="1" applyFill="1" applyBorder="1" applyAlignment="1" applyProtection="1">
      <alignment horizontal="center" vertical="center" wrapText="1"/>
      <protection/>
    </xf>
    <xf numFmtId="0" fontId="0" fillId="35" borderId="14" xfId="0" applyFont="1" applyFill="1" applyBorder="1" applyAlignment="1">
      <alignment vertical="center" wrapText="1"/>
    </xf>
    <xf numFmtId="0" fontId="0" fillId="35" borderId="29" xfId="0" applyFont="1" applyFill="1" applyBorder="1" applyAlignment="1">
      <alignment vertical="center" wrapText="1"/>
    </xf>
    <xf numFmtId="0" fontId="11" fillId="0" borderId="0" xfId="0" applyFont="1" applyFill="1" applyBorder="1" applyAlignment="1">
      <alignment horizontal="right" vertical="top" wrapText="1"/>
    </xf>
    <xf numFmtId="0" fontId="10" fillId="35"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1" xfId="0" applyBorder="1" applyAlignment="1">
      <alignment horizontal="center" vertical="center"/>
    </xf>
    <xf numFmtId="0" fontId="53" fillId="0" borderId="21" xfId="0" applyFont="1" applyBorder="1" applyAlignment="1">
      <alignment vertical="center"/>
    </xf>
    <xf numFmtId="0" fontId="0" fillId="0" borderId="21" xfId="0" applyBorder="1" applyAlignment="1">
      <alignment vertical="center"/>
    </xf>
    <xf numFmtId="0" fontId="0" fillId="0" borderId="33" xfId="0" applyBorder="1" applyAlignment="1">
      <alignment horizontal="center" vertical="center"/>
    </xf>
    <xf numFmtId="0" fontId="0" fillId="0" borderId="28" xfId="0" applyBorder="1" applyAlignment="1">
      <alignment vertical="center"/>
    </xf>
    <xf numFmtId="0" fontId="53" fillId="0" borderId="33" xfId="0" applyFont="1" applyBorder="1" applyAlignment="1">
      <alignment vertical="center"/>
    </xf>
    <xf numFmtId="0" fontId="0" fillId="0" borderId="33" xfId="0" applyBorder="1" applyAlignment="1">
      <alignment vertical="center"/>
    </xf>
    <xf numFmtId="0" fontId="56" fillId="0" borderId="34" xfId="0" applyFont="1"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33" xfId="0" applyFont="1" applyBorder="1" applyAlignment="1">
      <alignment horizontal="center" vertical="center"/>
    </xf>
    <xf numFmtId="0" fontId="0" fillId="0" borderId="28"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horizontal="right" vertical="center"/>
    </xf>
    <xf numFmtId="0" fontId="55" fillId="0" borderId="0" xfId="0" applyFont="1" applyAlignment="1">
      <alignment horizontal="right"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4" xfId="0" applyFont="1" applyBorder="1" applyAlignment="1">
      <alignment horizontal="center" vertical="center"/>
    </xf>
    <xf numFmtId="0" fontId="55" fillId="0" borderId="34" xfId="0" applyFont="1" applyBorder="1" applyAlignment="1">
      <alignment horizontal="right" vertical="center"/>
    </xf>
    <xf numFmtId="0" fontId="55" fillId="0" borderId="0" xfId="0" applyFont="1" applyAlignment="1">
      <alignment horizontal="center" vertical="center"/>
    </xf>
    <xf numFmtId="0" fontId="14" fillId="37" borderId="0" xfId="0" applyFont="1" applyFill="1" applyAlignment="1">
      <alignment vertical="center"/>
    </xf>
    <xf numFmtId="4" fontId="14" fillId="37" borderId="21" xfId="0" applyNumberFormat="1" applyFont="1" applyFill="1" applyBorder="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mailto:6000ah0003@cs.taitung.gov.tw" TargetMode="Externa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1"/>
  <sheetViews>
    <sheetView zoomScale="70" zoomScaleNormal="70" zoomScaleSheetLayoutView="83" zoomScalePageLayoutView="0" workbookViewId="0" topLeftCell="A1">
      <selection activeCell="A20" sqref="A20"/>
    </sheetView>
  </sheetViews>
  <sheetFormatPr defaultColWidth="9.00390625" defaultRowHeight="16.5"/>
  <cols>
    <col min="1" max="1" width="93.50390625" style="0" customWidth="1"/>
  </cols>
  <sheetData>
    <row r="1" spans="1:2" ht="19.5">
      <c r="A1" s="1" t="s">
        <v>0</v>
      </c>
      <c r="B1" s="2" t="s">
        <v>1</v>
      </c>
    </row>
    <row r="2" ht="19.5" customHeight="1">
      <c r="A2" s="3" t="s">
        <v>2</v>
      </c>
    </row>
    <row r="3" ht="19.5" customHeight="1">
      <c r="A3" s="3" t="s">
        <v>3</v>
      </c>
    </row>
    <row r="4" ht="19.5" customHeight="1">
      <c r="A4" s="4" t="s">
        <v>4</v>
      </c>
    </row>
    <row r="5" ht="18" customHeight="1">
      <c r="A5" s="5" t="s">
        <v>5</v>
      </c>
    </row>
    <row r="6" ht="18" customHeight="1">
      <c r="A6" s="5" t="s">
        <v>6</v>
      </c>
    </row>
    <row r="7" ht="18" customHeight="1">
      <c r="A7" s="5" t="s">
        <v>71</v>
      </c>
    </row>
    <row r="8" ht="18" customHeight="1">
      <c r="A8" s="5" t="s">
        <v>7</v>
      </c>
    </row>
    <row r="9" ht="18" customHeight="1">
      <c r="A9" s="5" t="s">
        <v>70</v>
      </c>
    </row>
    <row r="10" ht="18" customHeight="1">
      <c r="A10" s="4" t="s">
        <v>8</v>
      </c>
    </row>
    <row r="11" ht="18" customHeight="1">
      <c r="A11" s="5" t="s">
        <v>9</v>
      </c>
    </row>
    <row r="12" ht="18" customHeight="1">
      <c r="A12" s="4" t="s">
        <v>10</v>
      </c>
    </row>
    <row r="13" ht="18" customHeight="1">
      <c r="A13" s="6" t="s">
        <v>11</v>
      </c>
    </row>
    <row r="14" ht="39">
      <c r="A14" s="7" t="s">
        <v>69</v>
      </c>
    </row>
    <row r="15" ht="19.5" customHeight="1">
      <c r="A15" s="5" t="s">
        <v>12</v>
      </c>
    </row>
    <row r="16" ht="97.5">
      <c r="A16" s="7" t="s">
        <v>13</v>
      </c>
    </row>
    <row r="17" ht="19.5">
      <c r="A17" s="5" t="s">
        <v>14</v>
      </c>
    </row>
    <row r="18" ht="19.5">
      <c r="A18" s="5" t="s">
        <v>15</v>
      </c>
    </row>
    <row r="19" ht="19.5">
      <c r="A19" s="5" t="s">
        <v>16</v>
      </c>
    </row>
    <row r="20" ht="19.5">
      <c r="A20" s="5" t="s">
        <v>17</v>
      </c>
    </row>
    <row r="21" ht="19.5">
      <c r="A21" s="5" t="s">
        <v>18</v>
      </c>
    </row>
    <row r="22" ht="19.5">
      <c r="A22" s="5" t="s">
        <v>19</v>
      </c>
    </row>
    <row r="23" ht="19.5">
      <c r="A23" s="5" t="s">
        <v>20</v>
      </c>
    </row>
    <row r="24" ht="19.5">
      <c r="A24" s="4" t="s">
        <v>21</v>
      </c>
    </row>
    <row r="25" ht="39">
      <c r="A25" s="7" t="s">
        <v>22</v>
      </c>
    </row>
    <row r="26" ht="39">
      <c r="A26" s="7" t="s">
        <v>23</v>
      </c>
    </row>
    <row r="27" ht="19.5">
      <c r="A27" s="4" t="s">
        <v>24</v>
      </c>
    </row>
    <row r="28" ht="39">
      <c r="A28" s="7" t="s">
        <v>25</v>
      </c>
    </row>
    <row r="29" ht="39">
      <c r="A29" s="7" t="s">
        <v>26</v>
      </c>
    </row>
    <row r="30" ht="39">
      <c r="A30" s="8" t="s">
        <v>27</v>
      </c>
    </row>
    <row r="31" ht="18" customHeight="1" thickBot="1">
      <c r="A31" s="9" t="s">
        <v>28</v>
      </c>
    </row>
  </sheetData>
  <sheetProtection selectLockedCells="1" selectUnlockedCells="1"/>
  <hyperlinks>
    <hyperlink ref="B1" location="預告統計資料發布時間表!A1" display="回發布時間表"/>
  </hyperlinks>
  <printOptions/>
  <pageMargins left="0.39375" right="0.39375" top="0.39375" bottom="0.5902777777777778"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254</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2" t="s">
        <v>92</v>
      </c>
      <c r="B7" s="33" t="s">
        <v>92</v>
      </c>
      <c r="C7" s="33" t="s">
        <v>92</v>
      </c>
      <c r="D7" s="127" t="s">
        <v>93</v>
      </c>
      <c r="E7" s="129">
        <f aca="true" t="shared" si="0" ref="E7:F13">G7+I7</f>
        <v>57098922</v>
      </c>
      <c r="F7" s="129">
        <f t="shared" si="0"/>
        <v>192273385</v>
      </c>
      <c r="G7" s="129">
        <f>G8+G18+G19+G20+G21+G22+G25+G29+G39+G40+G41</f>
        <v>34189410</v>
      </c>
      <c r="H7" s="129">
        <f>H8+H18+H19+H20+H21+H22+H25+H29+H39+H40+H41</f>
        <v>120116659</v>
      </c>
      <c r="I7" s="129">
        <f>I8+I18+I19+I20+I21+I22+I25+I29+I39+I40+I41</f>
        <v>22909512</v>
      </c>
      <c r="J7" s="137">
        <f>J8+J18+J19+J20+J21+J22+J25+J29+J39+J40+J41</f>
        <v>72156726</v>
      </c>
    </row>
    <row r="8" spans="1:10" ht="14.25" customHeight="1">
      <c r="A8" s="32">
        <v>1</v>
      </c>
      <c r="B8" s="33" t="s">
        <v>92</v>
      </c>
      <c r="C8" s="33" t="s">
        <v>92</v>
      </c>
      <c r="D8" s="127" t="s">
        <v>94</v>
      </c>
      <c r="E8" s="71">
        <f t="shared" si="0"/>
        <v>6018177</v>
      </c>
      <c r="F8" s="71">
        <f t="shared" si="0"/>
        <v>55942139</v>
      </c>
      <c r="G8" s="71">
        <f>G9+G10+G11+G12+G13+G16</f>
        <v>6018520</v>
      </c>
      <c r="H8" s="71">
        <f>H9+H10+H11+H12+H13+H16</f>
        <v>55947361</v>
      </c>
      <c r="I8" s="71">
        <f>SUM(I9:I13)</f>
        <v>-343</v>
      </c>
      <c r="J8" s="71">
        <f>SUM(J9:J13)</f>
        <v>-5222</v>
      </c>
    </row>
    <row r="9" spans="1:10" ht="14.25" customHeight="1">
      <c r="A9" s="32">
        <v>1</v>
      </c>
      <c r="B9" s="33">
        <v>1</v>
      </c>
      <c r="C9" s="33" t="s">
        <v>92</v>
      </c>
      <c r="D9" s="125" t="s">
        <v>95</v>
      </c>
      <c r="E9" s="71">
        <f t="shared" si="0"/>
        <v>111627</v>
      </c>
      <c r="F9" s="71">
        <f t="shared" si="0"/>
        <v>3836920</v>
      </c>
      <c r="G9" s="75">
        <v>111627</v>
      </c>
      <c r="H9" s="75">
        <v>3836920</v>
      </c>
      <c r="I9" s="75">
        <v>0</v>
      </c>
      <c r="J9" s="120">
        <v>0</v>
      </c>
    </row>
    <row r="10" spans="1:10" ht="14.25" customHeight="1">
      <c r="A10" s="32">
        <v>1</v>
      </c>
      <c r="B10" s="33">
        <v>2</v>
      </c>
      <c r="C10" s="33" t="s">
        <v>92</v>
      </c>
      <c r="D10" s="125" t="s">
        <v>96</v>
      </c>
      <c r="E10" s="71">
        <f t="shared" si="0"/>
        <v>13632</v>
      </c>
      <c r="F10" s="71">
        <f t="shared" si="0"/>
        <v>140221</v>
      </c>
      <c r="G10" s="75">
        <v>13632</v>
      </c>
      <c r="H10" s="75">
        <v>145443</v>
      </c>
      <c r="I10" s="75">
        <v>0</v>
      </c>
      <c r="J10" s="120">
        <v>-5222</v>
      </c>
    </row>
    <row r="11" spans="1:10" ht="14.25" customHeight="1">
      <c r="A11" s="32">
        <v>1</v>
      </c>
      <c r="B11" s="33">
        <v>4</v>
      </c>
      <c r="C11" s="33" t="s">
        <v>92</v>
      </c>
      <c r="D11" s="125" t="s">
        <v>97</v>
      </c>
      <c r="E11" s="71">
        <f t="shared" si="0"/>
        <v>12392</v>
      </c>
      <c r="F11" s="71">
        <f t="shared" si="0"/>
        <v>65878</v>
      </c>
      <c r="G11" s="75">
        <v>12392</v>
      </c>
      <c r="H11" s="75">
        <v>65878</v>
      </c>
      <c r="I11" s="75">
        <v>0</v>
      </c>
      <c r="J11" s="120">
        <v>0</v>
      </c>
    </row>
    <row r="12" spans="1:10" ht="14.25" customHeight="1">
      <c r="A12" s="32">
        <v>1</v>
      </c>
      <c r="B12" s="33">
        <v>5</v>
      </c>
      <c r="C12" s="33" t="s">
        <v>92</v>
      </c>
      <c r="D12" s="125" t="s">
        <v>98</v>
      </c>
      <c r="E12" s="71">
        <f t="shared" si="0"/>
        <v>0</v>
      </c>
      <c r="F12" s="71">
        <f t="shared" si="0"/>
        <v>318400</v>
      </c>
      <c r="G12" s="75">
        <v>0</v>
      </c>
      <c r="H12" s="75">
        <v>318400</v>
      </c>
      <c r="I12" s="75">
        <v>0</v>
      </c>
      <c r="J12" s="120">
        <v>0</v>
      </c>
    </row>
    <row r="13" spans="1:10" ht="14.25" customHeight="1">
      <c r="A13" s="32">
        <v>1</v>
      </c>
      <c r="B13" s="33">
        <v>6</v>
      </c>
      <c r="C13" s="33" t="s">
        <v>92</v>
      </c>
      <c r="D13" s="127" t="s">
        <v>99</v>
      </c>
      <c r="E13" s="71">
        <f t="shared" si="0"/>
        <v>5526</v>
      </c>
      <c r="F13" s="71">
        <f t="shared" si="0"/>
        <v>75005</v>
      </c>
      <c r="G13" s="71">
        <f>G14+G15</f>
        <v>5869</v>
      </c>
      <c r="H13" s="71">
        <f>H14+H15</f>
        <v>75005</v>
      </c>
      <c r="I13" s="71">
        <f>SUM(I14:I15)</f>
        <v>-343</v>
      </c>
      <c r="J13" s="121">
        <v>0</v>
      </c>
    </row>
    <row r="14" spans="1:10" ht="14.25" customHeight="1">
      <c r="A14" s="32">
        <v>1</v>
      </c>
      <c r="B14" s="33">
        <v>6</v>
      </c>
      <c r="C14" s="33">
        <v>1</v>
      </c>
      <c r="D14" s="125" t="s">
        <v>100</v>
      </c>
      <c r="E14" s="71">
        <v>0</v>
      </c>
      <c r="F14" s="71">
        <v>0</v>
      </c>
      <c r="G14" s="75">
        <v>0</v>
      </c>
      <c r="H14" s="75">
        <v>0</v>
      </c>
      <c r="I14" s="75">
        <v>0</v>
      </c>
      <c r="J14" s="120">
        <v>0</v>
      </c>
    </row>
    <row r="15" spans="1:10" ht="14.25" customHeight="1">
      <c r="A15" s="32">
        <v>1</v>
      </c>
      <c r="B15" s="33">
        <v>6</v>
      </c>
      <c r="C15" s="33">
        <v>2</v>
      </c>
      <c r="D15" s="125" t="s">
        <v>101</v>
      </c>
      <c r="E15" s="71">
        <f>G15+I15</f>
        <v>5526</v>
      </c>
      <c r="F15" s="71">
        <f>H15+J15</f>
        <v>75005</v>
      </c>
      <c r="G15" s="75">
        <v>5869</v>
      </c>
      <c r="H15" s="75">
        <v>75005</v>
      </c>
      <c r="I15" s="75">
        <v>-343</v>
      </c>
      <c r="J15" s="120">
        <v>0</v>
      </c>
    </row>
    <row r="16" spans="1:10" ht="14.25" customHeight="1">
      <c r="A16" s="32">
        <v>1</v>
      </c>
      <c r="B16" s="33">
        <v>7</v>
      </c>
      <c r="C16" s="33" t="s">
        <v>92</v>
      </c>
      <c r="D16" s="125" t="s">
        <v>102</v>
      </c>
      <c r="E16" s="71">
        <f>G16</f>
        <v>5875000</v>
      </c>
      <c r="F16" s="71">
        <f>H16</f>
        <v>51505715</v>
      </c>
      <c r="G16" s="75">
        <v>5875000</v>
      </c>
      <c r="H16" s="75">
        <v>51505715</v>
      </c>
      <c r="I16" s="75">
        <v>0</v>
      </c>
      <c r="J16" s="120">
        <v>0</v>
      </c>
    </row>
    <row r="17" spans="1:10" ht="14.25" customHeight="1">
      <c r="A17" s="32">
        <v>1</v>
      </c>
      <c r="B17" s="33">
        <v>8</v>
      </c>
      <c r="C17" s="33" t="s">
        <v>92</v>
      </c>
      <c r="D17" s="127" t="s">
        <v>103</v>
      </c>
      <c r="E17" s="71">
        <v>0</v>
      </c>
      <c r="F17" s="71">
        <v>0</v>
      </c>
      <c r="G17" s="71">
        <v>0</v>
      </c>
      <c r="H17" s="71">
        <v>0</v>
      </c>
      <c r="I17" s="71">
        <v>0</v>
      </c>
      <c r="J17" s="121">
        <v>0</v>
      </c>
    </row>
    <row r="18" spans="1:10" ht="14.25" customHeight="1">
      <c r="A18" s="32">
        <v>2</v>
      </c>
      <c r="B18" s="33" t="s">
        <v>92</v>
      </c>
      <c r="C18" s="33" t="s">
        <v>92</v>
      </c>
      <c r="D18" s="127" t="s">
        <v>104</v>
      </c>
      <c r="E18" s="71">
        <v>0</v>
      </c>
      <c r="F18" s="71">
        <v>0</v>
      </c>
      <c r="G18" s="71">
        <v>0</v>
      </c>
      <c r="H18" s="71">
        <v>0</v>
      </c>
      <c r="I18" s="71">
        <v>0</v>
      </c>
      <c r="J18" s="121">
        <v>0</v>
      </c>
    </row>
    <row r="19" spans="1:10" ht="14.25" customHeight="1">
      <c r="A19" s="32">
        <v>3</v>
      </c>
      <c r="B19" s="33" t="s">
        <v>92</v>
      </c>
      <c r="C19" s="33" t="s">
        <v>92</v>
      </c>
      <c r="D19" s="125" t="s">
        <v>105</v>
      </c>
      <c r="E19" s="71">
        <f>G19</f>
        <v>13657</v>
      </c>
      <c r="F19" s="71">
        <f>H19</f>
        <v>200812</v>
      </c>
      <c r="G19" s="75">
        <v>13657</v>
      </c>
      <c r="H19" s="75">
        <v>200812</v>
      </c>
      <c r="I19" s="75">
        <v>0</v>
      </c>
      <c r="J19" s="120">
        <v>0</v>
      </c>
    </row>
    <row r="20" spans="1:10" ht="14.25" customHeight="1">
      <c r="A20" s="32">
        <v>4</v>
      </c>
      <c r="B20" s="33" t="s">
        <v>92</v>
      </c>
      <c r="C20" s="33" t="s">
        <v>92</v>
      </c>
      <c r="D20" s="125" t="s">
        <v>106</v>
      </c>
      <c r="E20" s="71">
        <f>G20</f>
        <v>19751491</v>
      </c>
      <c r="F20" s="71">
        <f>H20</f>
        <v>29360362</v>
      </c>
      <c r="G20" s="75">
        <v>19751491</v>
      </c>
      <c r="H20" s="75">
        <v>29360362</v>
      </c>
      <c r="I20" s="75">
        <v>0</v>
      </c>
      <c r="J20" s="120">
        <v>-13780</v>
      </c>
    </row>
    <row r="21" spans="1:10" ht="14.25" customHeight="1">
      <c r="A21" s="32">
        <v>5</v>
      </c>
      <c r="B21" s="33" t="s">
        <v>92</v>
      </c>
      <c r="C21" s="33" t="s">
        <v>92</v>
      </c>
      <c r="D21" s="127" t="s">
        <v>107</v>
      </c>
      <c r="E21" s="71">
        <v>0</v>
      </c>
      <c r="F21" s="71">
        <v>0</v>
      </c>
      <c r="G21" s="71">
        <v>0</v>
      </c>
      <c r="H21" s="71">
        <v>0</v>
      </c>
      <c r="I21" s="71">
        <v>0</v>
      </c>
      <c r="J21" s="121">
        <v>0</v>
      </c>
    </row>
    <row r="22" spans="1:10" ht="14.25" customHeight="1">
      <c r="A22" s="32">
        <v>6</v>
      </c>
      <c r="B22" s="33" t="s">
        <v>92</v>
      </c>
      <c r="C22" s="33" t="s">
        <v>92</v>
      </c>
      <c r="D22" s="127" t="s">
        <v>108</v>
      </c>
      <c r="E22" s="71">
        <f>E23+E24</f>
        <v>383555</v>
      </c>
      <c r="F22" s="71">
        <f>F23+F24</f>
        <v>3313035</v>
      </c>
      <c r="G22" s="71">
        <f>G23+G24</f>
        <v>383555</v>
      </c>
      <c r="H22" s="71">
        <f>H23+H24</f>
        <v>3313035</v>
      </c>
      <c r="I22" s="71">
        <v>0</v>
      </c>
      <c r="J22" s="121">
        <v>0</v>
      </c>
    </row>
    <row r="23" spans="1:10" ht="14.25" customHeight="1">
      <c r="A23" s="32">
        <v>6</v>
      </c>
      <c r="B23" s="33">
        <v>1</v>
      </c>
      <c r="C23" s="33" t="s">
        <v>92</v>
      </c>
      <c r="D23" s="125" t="s">
        <v>109</v>
      </c>
      <c r="E23" s="71">
        <f>G23</f>
        <v>321935</v>
      </c>
      <c r="F23" s="71">
        <f>H23</f>
        <v>3135110</v>
      </c>
      <c r="G23" s="75">
        <v>321935</v>
      </c>
      <c r="H23" s="75">
        <v>3135110</v>
      </c>
      <c r="I23" s="75">
        <v>0</v>
      </c>
      <c r="J23" s="120">
        <v>0</v>
      </c>
    </row>
    <row r="24" spans="1:10" ht="14.25" customHeight="1">
      <c r="A24" s="32">
        <v>6</v>
      </c>
      <c r="B24" s="33">
        <v>5</v>
      </c>
      <c r="C24" s="33" t="s">
        <v>92</v>
      </c>
      <c r="D24" s="125" t="s">
        <v>110</v>
      </c>
      <c r="E24" s="71">
        <f>G24</f>
        <v>61620</v>
      </c>
      <c r="F24" s="71">
        <f>H24</f>
        <v>177925</v>
      </c>
      <c r="G24" s="75">
        <v>61620</v>
      </c>
      <c r="H24" s="75">
        <v>177925</v>
      </c>
      <c r="I24" s="75">
        <v>0</v>
      </c>
      <c r="J24" s="120">
        <v>0</v>
      </c>
    </row>
    <row r="25" spans="1:10" ht="14.25" customHeight="1">
      <c r="A25" s="32">
        <v>7</v>
      </c>
      <c r="B25" s="33" t="s">
        <v>92</v>
      </c>
      <c r="C25" s="33" t="s">
        <v>92</v>
      </c>
      <c r="D25" s="127" t="s">
        <v>111</v>
      </c>
      <c r="E25" s="71">
        <v>0</v>
      </c>
      <c r="F25" s="71">
        <v>0</v>
      </c>
      <c r="G25" s="71">
        <v>0</v>
      </c>
      <c r="H25" s="71">
        <v>0</v>
      </c>
      <c r="I25" s="71">
        <v>0</v>
      </c>
      <c r="J25" s="121">
        <v>0</v>
      </c>
    </row>
    <row r="26" spans="1:10" ht="14.25" customHeight="1">
      <c r="A26" s="32">
        <v>7</v>
      </c>
      <c r="B26" s="33">
        <v>1</v>
      </c>
      <c r="C26" s="33" t="s">
        <v>92</v>
      </c>
      <c r="D26" s="127" t="s">
        <v>112</v>
      </c>
      <c r="E26" s="71">
        <v>0</v>
      </c>
      <c r="F26" s="71">
        <v>0</v>
      </c>
      <c r="G26" s="71">
        <v>0</v>
      </c>
      <c r="H26" s="71">
        <v>0</v>
      </c>
      <c r="I26" s="71">
        <v>0</v>
      </c>
      <c r="J26" s="121">
        <v>0</v>
      </c>
    </row>
    <row r="27" spans="1:10" ht="14.25" customHeight="1">
      <c r="A27" s="32">
        <v>7</v>
      </c>
      <c r="B27" s="33">
        <v>2</v>
      </c>
      <c r="C27" s="33" t="s">
        <v>92</v>
      </c>
      <c r="D27" s="127" t="s">
        <v>113</v>
      </c>
      <c r="E27" s="71">
        <v>0</v>
      </c>
      <c r="F27" s="71">
        <v>0</v>
      </c>
      <c r="G27" s="71">
        <v>0</v>
      </c>
      <c r="H27" s="71">
        <v>0</v>
      </c>
      <c r="I27" s="71">
        <v>0</v>
      </c>
      <c r="J27" s="121">
        <v>0</v>
      </c>
    </row>
    <row r="28" spans="1:10" ht="14.25" customHeight="1">
      <c r="A28" s="32">
        <v>7</v>
      </c>
      <c r="B28" s="33">
        <v>3</v>
      </c>
      <c r="C28" s="33" t="s">
        <v>92</v>
      </c>
      <c r="D28" s="127" t="s">
        <v>114</v>
      </c>
      <c r="E28" s="71">
        <v>0</v>
      </c>
      <c r="F28" s="71">
        <v>0</v>
      </c>
      <c r="G28" s="71">
        <v>0</v>
      </c>
      <c r="H28" s="71">
        <v>0</v>
      </c>
      <c r="I28" s="71">
        <v>0</v>
      </c>
      <c r="J28" s="121">
        <v>0</v>
      </c>
    </row>
    <row r="29" spans="1:10" ht="14.25" customHeight="1">
      <c r="A29" s="32">
        <v>8</v>
      </c>
      <c r="B29" s="33" t="s">
        <v>92</v>
      </c>
      <c r="C29" s="33" t="s">
        <v>92</v>
      </c>
      <c r="D29" s="125" t="s">
        <v>255</v>
      </c>
      <c r="E29" s="71">
        <f>E30+E31</f>
        <v>30511282</v>
      </c>
      <c r="F29" s="71">
        <f>F30+F31</f>
        <v>95170554</v>
      </c>
      <c r="G29" s="75">
        <v>7601427</v>
      </c>
      <c r="H29" s="75">
        <v>23041722</v>
      </c>
      <c r="I29" s="75">
        <v>22909855</v>
      </c>
      <c r="J29" s="120">
        <v>72128832</v>
      </c>
    </row>
    <row r="30" spans="1:10" ht="14.25" customHeight="1">
      <c r="A30" s="32">
        <v>8</v>
      </c>
      <c r="B30" s="33">
        <v>1</v>
      </c>
      <c r="C30" s="33" t="s">
        <v>92</v>
      </c>
      <c r="D30" s="127" t="s">
        <v>116</v>
      </c>
      <c r="E30" s="71">
        <f>G30+I30</f>
        <v>30511282</v>
      </c>
      <c r="F30" s="71">
        <f>H30+J30</f>
        <v>95170554</v>
      </c>
      <c r="G30" s="75">
        <v>7601427</v>
      </c>
      <c r="H30" s="75">
        <v>23041722</v>
      </c>
      <c r="I30" s="75">
        <v>22909855</v>
      </c>
      <c r="J30" s="120">
        <v>72128832</v>
      </c>
    </row>
    <row r="31" spans="1:10" ht="14.25" customHeight="1" thickBot="1">
      <c r="A31" s="133">
        <v>8</v>
      </c>
      <c r="B31" s="134">
        <v>2</v>
      </c>
      <c r="C31" s="134" t="s">
        <v>92</v>
      </c>
      <c r="D31" s="135" t="s">
        <v>117</v>
      </c>
      <c r="E31" s="123">
        <v>0</v>
      </c>
      <c r="F31" s="123">
        <v>0</v>
      </c>
      <c r="G31" s="123">
        <v>0</v>
      </c>
      <c r="H31" s="123">
        <v>0</v>
      </c>
      <c r="I31" s="123">
        <v>0</v>
      </c>
      <c r="J31" s="124">
        <v>0</v>
      </c>
    </row>
    <row r="32" spans="1:10" ht="16.5">
      <c r="A32" s="43"/>
      <c r="B32" s="43"/>
      <c r="C32" s="43"/>
      <c r="D32" s="43"/>
      <c r="E32" s="43"/>
      <c r="F32" s="43"/>
      <c r="G32" s="43"/>
      <c r="H32" s="43"/>
      <c r="I32" s="43"/>
      <c r="J32" s="43"/>
    </row>
    <row r="33" spans="1:10" ht="16.5">
      <c r="A33" s="211" t="s">
        <v>72</v>
      </c>
      <c r="B33" s="211"/>
      <c r="C33" s="211"/>
      <c r="D33" s="43"/>
      <c r="E33" s="43"/>
      <c r="F33" s="43"/>
      <c r="G33" s="43"/>
      <c r="H33" s="43"/>
      <c r="I33" s="200" t="s">
        <v>73</v>
      </c>
      <c r="J33" s="212"/>
    </row>
    <row r="34" spans="1:10" ht="16.5">
      <c r="A34" s="213" t="s">
        <v>74</v>
      </c>
      <c r="B34" s="213"/>
      <c r="C34" s="213"/>
      <c r="D34" s="214" t="s">
        <v>75</v>
      </c>
      <c r="E34" s="214"/>
      <c r="F34" s="214"/>
      <c r="G34" s="214"/>
      <c r="H34" s="214"/>
      <c r="I34" s="204" t="s">
        <v>76</v>
      </c>
      <c r="J34" s="215"/>
    </row>
    <row r="35" spans="1:10" ht="19.5">
      <c r="A35" s="43"/>
      <c r="B35" s="43"/>
      <c r="C35" s="43"/>
      <c r="D35" s="43"/>
      <c r="E35" s="206" t="s">
        <v>77</v>
      </c>
      <c r="F35" s="216"/>
      <c r="G35" s="216"/>
      <c r="H35" s="216"/>
      <c r="I35" s="217" t="s">
        <v>118</v>
      </c>
      <c r="J35" s="217"/>
    </row>
    <row r="36" spans="1:10" ht="17.25" thickBot="1">
      <c r="A36" s="43"/>
      <c r="B36" s="43"/>
      <c r="C36" s="43"/>
      <c r="D36" s="43"/>
      <c r="E36" s="209" t="str">
        <f>E4</f>
        <v>中華民國108年07月     (108年度 )</v>
      </c>
      <c r="F36" s="209"/>
      <c r="G36" s="209"/>
      <c r="H36" s="209"/>
      <c r="I36" s="210" t="s">
        <v>80</v>
      </c>
      <c r="J36" s="210"/>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2">
        <v>9</v>
      </c>
      <c r="B39" s="33" t="s">
        <v>92</v>
      </c>
      <c r="C39" s="33" t="s">
        <v>92</v>
      </c>
      <c r="D39" s="125" t="s">
        <v>119</v>
      </c>
      <c r="E39" s="71">
        <f>G39+I39</f>
        <v>149970</v>
      </c>
      <c r="F39" s="71">
        <f>H39+J39</f>
        <v>356440</v>
      </c>
      <c r="G39" s="75">
        <v>149970</v>
      </c>
      <c r="H39" s="75">
        <v>356440</v>
      </c>
      <c r="I39" s="75">
        <v>0</v>
      </c>
      <c r="J39" s="120">
        <v>0</v>
      </c>
      <c r="K39" s="161"/>
    </row>
    <row r="40" spans="1:11" ht="14.25" customHeight="1">
      <c r="A40" s="32">
        <v>10</v>
      </c>
      <c r="B40" s="33" t="s">
        <v>92</v>
      </c>
      <c r="C40" s="33" t="s">
        <v>92</v>
      </c>
      <c r="D40" s="127" t="s">
        <v>120</v>
      </c>
      <c r="E40" s="71">
        <v>0</v>
      </c>
      <c r="F40" s="71">
        <v>0</v>
      </c>
      <c r="G40" s="71">
        <v>0</v>
      </c>
      <c r="H40" s="71">
        <v>0</v>
      </c>
      <c r="I40" s="71">
        <v>0</v>
      </c>
      <c r="J40" s="121">
        <v>0</v>
      </c>
      <c r="K40" s="161"/>
    </row>
    <row r="41" spans="1:11" ht="14.25" customHeight="1">
      <c r="A41" s="32">
        <v>11</v>
      </c>
      <c r="B41" s="33" t="s">
        <v>92</v>
      </c>
      <c r="C41" s="33" t="s">
        <v>92</v>
      </c>
      <c r="D41" s="125" t="s">
        <v>121</v>
      </c>
      <c r="E41" s="71">
        <f>G41+I41</f>
        <v>270790</v>
      </c>
      <c r="F41" s="71">
        <f>H41+J41</f>
        <v>7943823</v>
      </c>
      <c r="G41" s="75">
        <v>270790</v>
      </c>
      <c r="H41" s="75">
        <v>7896927</v>
      </c>
      <c r="I41" s="75">
        <v>0</v>
      </c>
      <c r="J41" s="120">
        <v>46896</v>
      </c>
      <c r="K41" s="161"/>
    </row>
    <row r="42" spans="1:11" ht="14.25" customHeight="1">
      <c r="A42" s="32" t="s">
        <v>92</v>
      </c>
      <c r="B42" s="33" t="s">
        <v>92</v>
      </c>
      <c r="C42" s="33" t="s">
        <v>92</v>
      </c>
      <c r="D42" s="127" t="s">
        <v>122</v>
      </c>
      <c r="E42" s="71">
        <v>0</v>
      </c>
      <c r="F42" s="71">
        <v>0</v>
      </c>
      <c r="G42" s="71">
        <v>0</v>
      </c>
      <c r="H42" s="71">
        <v>0</v>
      </c>
      <c r="I42" s="71">
        <v>0</v>
      </c>
      <c r="J42" s="121">
        <v>0</v>
      </c>
      <c r="K42" s="161"/>
    </row>
    <row r="43" spans="1:11" ht="14.25" customHeight="1">
      <c r="A43" s="32">
        <v>6</v>
      </c>
      <c r="B43" s="33" t="s">
        <v>92</v>
      </c>
      <c r="C43" s="33" t="s">
        <v>92</v>
      </c>
      <c r="D43" s="127" t="s">
        <v>123</v>
      </c>
      <c r="E43" s="71">
        <v>0</v>
      </c>
      <c r="F43" s="71">
        <v>0</v>
      </c>
      <c r="G43" s="71">
        <v>0</v>
      </c>
      <c r="H43" s="71">
        <v>0</v>
      </c>
      <c r="I43" s="71">
        <v>0</v>
      </c>
      <c r="J43" s="121">
        <v>0</v>
      </c>
      <c r="K43" s="161"/>
    </row>
    <row r="44" spans="1:11" ht="14.25" customHeight="1">
      <c r="A44" s="32">
        <v>6</v>
      </c>
      <c r="B44" s="33">
        <v>2</v>
      </c>
      <c r="C44" s="33" t="s">
        <v>92</v>
      </c>
      <c r="D44" s="127" t="s">
        <v>124</v>
      </c>
      <c r="E44" s="71">
        <v>0</v>
      </c>
      <c r="F44" s="71">
        <v>0</v>
      </c>
      <c r="G44" s="71">
        <v>0</v>
      </c>
      <c r="H44" s="71">
        <v>0</v>
      </c>
      <c r="I44" s="71">
        <v>0</v>
      </c>
      <c r="J44" s="121">
        <v>0</v>
      </c>
      <c r="K44" s="161"/>
    </row>
    <row r="45" spans="1:11" ht="14.25" customHeight="1">
      <c r="A45" s="32">
        <v>6</v>
      </c>
      <c r="B45" s="33">
        <v>3</v>
      </c>
      <c r="C45" s="33" t="s">
        <v>92</v>
      </c>
      <c r="D45" s="127" t="s">
        <v>125</v>
      </c>
      <c r="E45" s="71">
        <v>0</v>
      </c>
      <c r="F45" s="71">
        <v>0</v>
      </c>
      <c r="G45" s="71">
        <v>0</v>
      </c>
      <c r="H45" s="71">
        <v>0</v>
      </c>
      <c r="I45" s="71">
        <v>0</v>
      </c>
      <c r="J45" s="121">
        <v>0</v>
      </c>
      <c r="K45" s="161"/>
    </row>
    <row r="46" spans="1:11" ht="14.25" customHeight="1">
      <c r="A46" s="32">
        <v>6</v>
      </c>
      <c r="B46" s="33">
        <v>4</v>
      </c>
      <c r="C46" s="33" t="s">
        <v>92</v>
      </c>
      <c r="D46" s="127" t="s">
        <v>126</v>
      </c>
      <c r="E46" s="71">
        <v>0</v>
      </c>
      <c r="F46" s="71">
        <v>0</v>
      </c>
      <c r="G46" s="71">
        <v>0</v>
      </c>
      <c r="H46" s="71">
        <v>0</v>
      </c>
      <c r="I46" s="71">
        <v>0</v>
      </c>
      <c r="J46" s="121">
        <v>0</v>
      </c>
      <c r="K46" s="161"/>
    </row>
    <row r="47" spans="1:11" ht="14.25" customHeight="1">
      <c r="A47" s="32" t="s">
        <v>92</v>
      </c>
      <c r="B47" s="33" t="s">
        <v>92</v>
      </c>
      <c r="C47" s="33" t="s">
        <v>92</v>
      </c>
      <c r="D47" s="128" t="s">
        <v>127</v>
      </c>
      <c r="E47" s="129">
        <f aca="true" t="shared" si="1" ref="E47:J47">E42+E7</f>
        <v>57098922</v>
      </c>
      <c r="F47" s="129">
        <f t="shared" si="1"/>
        <v>192273385</v>
      </c>
      <c r="G47" s="129">
        <f t="shared" si="1"/>
        <v>34189410</v>
      </c>
      <c r="H47" s="129">
        <f t="shared" si="1"/>
        <v>120116659</v>
      </c>
      <c r="I47" s="129">
        <f t="shared" si="1"/>
        <v>22909512</v>
      </c>
      <c r="J47" s="130">
        <f t="shared" si="1"/>
        <v>72156726</v>
      </c>
      <c r="K47" s="161"/>
    </row>
    <row r="48" spans="1:11" ht="14.25" customHeight="1">
      <c r="A48" s="32" t="s">
        <v>92</v>
      </c>
      <c r="B48" s="33" t="s">
        <v>92</v>
      </c>
      <c r="C48" s="33" t="s">
        <v>92</v>
      </c>
      <c r="D48" s="127" t="s">
        <v>128</v>
      </c>
      <c r="E48" s="71">
        <v>0</v>
      </c>
      <c r="F48" s="131">
        <v>266701536</v>
      </c>
      <c r="G48" s="71">
        <v>0</v>
      </c>
      <c r="H48" s="71">
        <v>0</v>
      </c>
      <c r="I48" s="71">
        <v>0</v>
      </c>
      <c r="J48" s="121">
        <v>0</v>
      </c>
      <c r="K48" s="161"/>
    </row>
    <row r="49" spans="1:11" ht="14.25" customHeight="1">
      <c r="A49" s="32">
        <v>30</v>
      </c>
      <c r="B49" s="33" t="s">
        <v>92</v>
      </c>
      <c r="C49" s="33" t="s">
        <v>92</v>
      </c>
      <c r="D49" s="127" t="s">
        <v>129</v>
      </c>
      <c r="E49" s="71">
        <v>0</v>
      </c>
      <c r="F49" s="71">
        <v>0</v>
      </c>
      <c r="G49" s="71">
        <v>0</v>
      </c>
      <c r="H49" s="71">
        <v>0</v>
      </c>
      <c r="I49" s="71">
        <v>0</v>
      </c>
      <c r="J49" s="121">
        <v>0</v>
      </c>
      <c r="K49" s="161"/>
    </row>
    <row r="50" spans="1:11" ht="14.25" customHeight="1">
      <c r="A50" s="32">
        <v>30</v>
      </c>
      <c r="B50" s="33">
        <v>1</v>
      </c>
      <c r="C50" s="33" t="s">
        <v>92</v>
      </c>
      <c r="D50" s="127" t="s">
        <v>130</v>
      </c>
      <c r="E50" s="71">
        <v>0</v>
      </c>
      <c r="F50" s="71">
        <v>0</v>
      </c>
      <c r="G50" s="71">
        <v>0</v>
      </c>
      <c r="H50" s="71">
        <v>0</v>
      </c>
      <c r="I50" s="71">
        <v>0</v>
      </c>
      <c r="J50" s="121">
        <v>0</v>
      </c>
      <c r="K50" s="161"/>
    </row>
    <row r="51" spans="1:11" ht="14.25" customHeight="1">
      <c r="A51" s="32">
        <v>31</v>
      </c>
      <c r="B51" s="33" t="s">
        <v>92</v>
      </c>
      <c r="C51" s="33" t="s">
        <v>92</v>
      </c>
      <c r="D51" s="127" t="s">
        <v>131</v>
      </c>
      <c r="E51" s="71">
        <v>0</v>
      </c>
      <c r="F51" s="71">
        <v>0</v>
      </c>
      <c r="G51" s="71">
        <v>0</v>
      </c>
      <c r="H51" s="71">
        <v>0</v>
      </c>
      <c r="I51" s="71">
        <v>0</v>
      </c>
      <c r="J51" s="121">
        <v>0</v>
      </c>
      <c r="K51" s="161"/>
    </row>
    <row r="52" spans="1:11" ht="14.25" customHeight="1">
      <c r="A52" s="32">
        <v>31</v>
      </c>
      <c r="B52" s="33">
        <v>1</v>
      </c>
      <c r="C52" s="33" t="s">
        <v>92</v>
      </c>
      <c r="D52" s="127" t="s">
        <v>132</v>
      </c>
      <c r="E52" s="71">
        <v>0</v>
      </c>
      <c r="F52" s="71">
        <v>0</v>
      </c>
      <c r="G52" s="71">
        <v>0</v>
      </c>
      <c r="H52" s="71">
        <v>0</v>
      </c>
      <c r="I52" s="71">
        <v>0</v>
      </c>
      <c r="J52" s="121">
        <v>0</v>
      </c>
      <c r="K52" s="161"/>
    </row>
    <row r="53" spans="1:11" ht="14.25" customHeight="1">
      <c r="A53" s="32">
        <v>31</v>
      </c>
      <c r="B53" s="33">
        <v>2</v>
      </c>
      <c r="C53" s="33" t="s">
        <v>92</v>
      </c>
      <c r="D53" s="127" t="s">
        <v>133</v>
      </c>
      <c r="E53" s="71">
        <v>0</v>
      </c>
      <c r="F53" s="71">
        <v>0</v>
      </c>
      <c r="G53" s="71">
        <v>0</v>
      </c>
      <c r="H53" s="71">
        <v>0</v>
      </c>
      <c r="I53" s="71">
        <v>0</v>
      </c>
      <c r="J53" s="121">
        <v>0</v>
      </c>
      <c r="K53" s="161"/>
    </row>
    <row r="54" spans="1:11" ht="14.25" customHeight="1">
      <c r="A54" s="32">
        <v>31</v>
      </c>
      <c r="B54" s="33">
        <v>3</v>
      </c>
      <c r="C54" s="33" t="s">
        <v>92</v>
      </c>
      <c r="D54" s="127" t="s">
        <v>134</v>
      </c>
      <c r="E54" s="71">
        <v>0</v>
      </c>
      <c r="F54" s="71">
        <v>0</v>
      </c>
      <c r="G54" s="71">
        <v>0</v>
      </c>
      <c r="H54" s="71">
        <v>0</v>
      </c>
      <c r="I54" s="71">
        <v>0</v>
      </c>
      <c r="J54" s="132">
        <v>0</v>
      </c>
      <c r="K54" s="161"/>
    </row>
    <row r="55" spans="1:11" ht="14.25" customHeight="1">
      <c r="A55" s="32">
        <v>31</v>
      </c>
      <c r="B55" s="33">
        <v>4</v>
      </c>
      <c r="C55" s="33" t="s">
        <v>92</v>
      </c>
      <c r="D55" s="127" t="s">
        <v>135</v>
      </c>
      <c r="E55" s="71">
        <v>0</v>
      </c>
      <c r="F55" s="71">
        <v>0</v>
      </c>
      <c r="G55" s="71">
        <v>0</v>
      </c>
      <c r="H55" s="71">
        <v>0</v>
      </c>
      <c r="I55" s="71">
        <v>0</v>
      </c>
      <c r="J55" s="121">
        <v>0</v>
      </c>
      <c r="K55" s="161"/>
    </row>
    <row r="56" spans="1:11" ht="14.25" customHeight="1">
      <c r="A56" s="32">
        <v>31</v>
      </c>
      <c r="B56" s="33">
        <v>5</v>
      </c>
      <c r="C56" s="33" t="s">
        <v>92</v>
      </c>
      <c r="D56" s="127" t="s">
        <v>136</v>
      </c>
      <c r="E56" s="71">
        <v>0</v>
      </c>
      <c r="F56" s="71">
        <v>0</v>
      </c>
      <c r="G56" s="71">
        <v>0</v>
      </c>
      <c r="H56" s="71">
        <v>0</v>
      </c>
      <c r="I56" s="71">
        <v>0</v>
      </c>
      <c r="J56" s="121">
        <v>0</v>
      </c>
      <c r="K56" s="161"/>
    </row>
    <row r="57" spans="1:11" ht="14.25" customHeight="1">
      <c r="A57" s="32">
        <v>31</v>
      </c>
      <c r="B57" s="33">
        <v>6</v>
      </c>
      <c r="C57" s="33" t="s">
        <v>92</v>
      </c>
      <c r="D57" s="127" t="s">
        <v>137</v>
      </c>
      <c r="E57" s="71">
        <v>0</v>
      </c>
      <c r="F57" s="71">
        <v>0</v>
      </c>
      <c r="G57" s="71">
        <v>0</v>
      </c>
      <c r="H57" s="71">
        <v>0</v>
      </c>
      <c r="I57" s="71">
        <v>0</v>
      </c>
      <c r="J57" s="121">
        <v>0</v>
      </c>
      <c r="K57" s="161"/>
    </row>
    <row r="58" spans="1:11" ht="14.25" customHeight="1">
      <c r="A58" s="32">
        <v>31</v>
      </c>
      <c r="B58" s="33">
        <v>7</v>
      </c>
      <c r="C58" s="33" t="s">
        <v>92</v>
      </c>
      <c r="D58" s="127" t="s">
        <v>138</v>
      </c>
      <c r="E58" s="71">
        <v>0</v>
      </c>
      <c r="F58" s="71">
        <v>0</v>
      </c>
      <c r="G58" s="71">
        <v>0</v>
      </c>
      <c r="H58" s="71">
        <v>0</v>
      </c>
      <c r="I58" s="71">
        <v>0</v>
      </c>
      <c r="J58" s="121">
        <v>0</v>
      </c>
      <c r="K58" s="161"/>
    </row>
    <row r="59" spans="1:11" ht="14.25" customHeight="1">
      <c r="A59" s="32"/>
      <c r="B59" s="33"/>
      <c r="C59" s="33"/>
      <c r="D59" s="127"/>
      <c r="E59" s="71"/>
      <c r="F59" s="71"/>
      <c r="G59" s="71"/>
      <c r="H59" s="71"/>
      <c r="I59" s="71"/>
      <c r="J59" s="121"/>
      <c r="K59" s="161"/>
    </row>
    <row r="60" spans="1:11" ht="14.25" customHeight="1">
      <c r="A60" s="32"/>
      <c r="B60" s="33"/>
      <c r="C60" s="33"/>
      <c r="D60" s="127"/>
      <c r="E60" s="71"/>
      <c r="F60" s="71"/>
      <c r="G60" s="71"/>
      <c r="H60" s="71"/>
      <c r="I60" s="71"/>
      <c r="J60" s="121"/>
      <c r="K60" s="161"/>
    </row>
    <row r="61" spans="1:11" ht="14.25" customHeight="1">
      <c r="A61" s="32"/>
      <c r="B61" s="33"/>
      <c r="C61" s="33"/>
      <c r="D61" s="127"/>
      <c r="E61" s="71"/>
      <c r="F61" s="71"/>
      <c r="G61" s="71"/>
      <c r="H61" s="71"/>
      <c r="I61" s="71"/>
      <c r="J61" s="121"/>
      <c r="K61" s="161"/>
    </row>
    <row r="62" spans="1:11" ht="14.25" customHeight="1">
      <c r="A62" s="32" t="s">
        <v>92</v>
      </c>
      <c r="B62" s="33" t="s">
        <v>92</v>
      </c>
      <c r="C62" s="33" t="s">
        <v>92</v>
      </c>
      <c r="D62" s="127" t="s">
        <v>139</v>
      </c>
      <c r="E62" s="71">
        <f>E47+E48</f>
        <v>57098922</v>
      </c>
      <c r="F62" s="71">
        <f>F47+F48</f>
        <v>458974921</v>
      </c>
      <c r="G62" s="71"/>
      <c r="H62" s="71"/>
      <c r="I62" s="71"/>
      <c r="J62" s="121"/>
      <c r="K62" s="161"/>
    </row>
    <row r="63" spans="1:11" ht="14.25" customHeight="1">
      <c r="A63" s="32" t="s">
        <v>92</v>
      </c>
      <c r="B63" s="33" t="s">
        <v>92</v>
      </c>
      <c r="C63" s="33" t="s">
        <v>92</v>
      </c>
      <c r="D63" s="127" t="s">
        <v>140</v>
      </c>
      <c r="E63" s="75">
        <v>268774526</v>
      </c>
      <c r="F63" s="71"/>
      <c r="G63" s="71"/>
      <c r="H63" s="71"/>
      <c r="I63" s="71"/>
      <c r="J63" s="121"/>
      <c r="K63" s="161"/>
    </row>
    <row r="64" spans="1:11" ht="14.25" customHeight="1">
      <c r="A64" s="32" t="s">
        <v>92</v>
      </c>
      <c r="B64" s="33" t="s">
        <v>92</v>
      </c>
      <c r="C64" s="33" t="s">
        <v>92</v>
      </c>
      <c r="D64" s="127" t="s">
        <v>141</v>
      </c>
      <c r="E64" s="71">
        <f>E62+E63</f>
        <v>325873448</v>
      </c>
      <c r="F64" s="71">
        <f>F62</f>
        <v>458974921</v>
      </c>
      <c r="G64" s="71"/>
      <c r="H64" s="71"/>
      <c r="I64" s="71"/>
      <c r="J64" s="121"/>
      <c r="K64" s="161"/>
    </row>
    <row r="65" spans="1:11" ht="14.25" customHeight="1">
      <c r="A65" s="32" t="s">
        <v>92</v>
      </c>
      <c r="B65" s="33" t="s">
        <v>92</v>
      </c>
      <c r="C65" s="33" t="s">
        <v>92</v>
      </c>
      <c r="D65" s="127" t="s">
        <v>142</v>
      </c>
      <c r="E65" s="131">
        <v>144903000</v>
      </c>
      <c r="F65" s="71">
        <v>0</v>
      </c>
      <c r="G65" s="71"/>
      <c r="H65" s="71"/>
      <c r="I65" s="71"/>
      <c r="J65" s="121"/>
      <c r="K65" s="161"/>
    </row>
    <row r="66" spans="1:11" ht="14.25" customHeight="1">
      <c r="A66" s="32" t="s">
        <v>92</v>
      </c>
      <c r="B66" s="33" t="s">
        <v>92</v>
      </c>
      <c r="C66" s="33" t="s">
        <v>92</v>
      </c>
      <c r="D66" s="127" t="s">
        <v>143</v>
      </c>
      <c r="E66" s="75">
        <v>6700000</v>
      </c>
      <c r="F66" s="71">
        <v>0</v>
      </c>
      <c r="G66" s="71"/>
      <c r="H66" s="71"/>
      <c r="I66" s="71"/>
      <c r="J66" s="121"/>
      <c r="K66" s="161"/>
    </row>
    <row r="67" spans="1:11" ht="14.25" customHeight="1" thickBot="1">
      <c r="A67" s="133" t="s">
        <v>92</v>
      </c>
      <c r="B67" s="134" t="s">
        <v>92</v>
      </c>
      <c r="C67" s="134" t="s">
        <v>92</v>
      </c>
      <c r="D67" s="135" t="s">
        <v>144</v>
      </c>
      <c r="E67" s="136">
        <v>73749500</v>
      </c>
      <c r="F67" s="123">
        <v>0</v>
      </c>
      <c r="G67" s="123"/>
      <c r="H67" s="123"/>
      <c r="I67" s="123"/>
      <c r="J67" s="124"/>
      <c r="K67" s="161"/>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76</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中華民國108年07月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8250939</v>
      </c>
      <c r="F74" s="129">
        <f>H74+J74</f>
        <v>62941868</v>
      </c>
      <c r="G74" s="129">
        <f>G75+G80+G84+G89+G102+G105+G108+G111+G113</f>
        <v>7961166</v>
      </c>
      <c r="H74" s="129">
        <f>H75+H80+H84+H89+H102+H105+H108+H111+H113</f>
        <v>61225161</v>
      </c>
      <c r="I74" s="129">
        <f>I75+I80+I84+I89+I102+I105+I108+I111+I113</f>
        <v>289773</v>
      </c>
      <c r="J74" s="137">
        <f>J75+J80+J84+J89+J102+J105+J108+J111+J113</f>
        <v>1716707</v>
      </c>
    </row>
    <row r="75" spans="1:10" ht="14.25" customHeight="1">
      <c r="A75" s="32">
        <v>1</v>
      </c>
      <c r="B75" s="33" t="s">
        <v>92</v>
      </c>
      <c r="C75" s="33" t="s">
        <v>92</v>
      </c>
      <c r="D75" s="127" t="s">
        <v>149</v>
      </c>
      <c r="E75" s="71">
        <f aca="true" t="shared" si="2" ref="E75:J75">E76+E77+E78+E79</f>
        <v>9750128</v>
      </c>
      <c r="F75" s="71">
        <f t="shared" si="2"/>
        <v>47640626</v>
      </c>
      <c r="G75" s="71">
        <f t="shared" si="2"/>
        <v>4321685</v>
      </c>
      <c r="H75" s="71">
        <f t="shared" si="2"/>
        <v>33236655</v>
      </c>
      <c r="I75" s="71">
        <f t="shared" si="2"/>
        <v>289773</v>
      </c>
      <c r="J75" s="132">
        <f t="shared" si="2"/>
        <v>373773</v>
      </c>
    </row>
    <row r="76" spans="1:10" ht="14.25" customHeight="1">
      <c r="A76" s="32">
        <v>1</v>
      </c>
      <c r="B76" s="33">
        <v>1</v>
      </c>
      <c r="C76" s="33" t="s">
        <v>92</v>
      </c>
      <c r="D76" s="125" t="s">
        <v>150</v>
      </c>
      <c r="E76" s="71">
        <f>G76+I76</f>
        <v>1220480</v>
      </c>
      <c r="F76" s="71">
        <f>H76+J76</f>
        <v>10412400</v>
      </c>
      <c r="G76" s="75">
        <v>1220480</v>
      </c>
      <c r="H76" s="75">
        <v>10412400</v>
      </c>
      <c r="I76" s="75">
        <v>0</v>
      </c>
      <c r="J76" s="120">
        <v>0</v>
      </c>
    </row>
    <row r="77" spans="1:10" ht="14.25" customHeight="1">
      <c r="A77" s="32">
        <v>1</v>
      </c>
      <c r="B77" s="33">
        <v>2</v>
      </c>
      <c r="C77" s="33" t="s">
        <v>92</v>
      </c>
      <c r="D77" s="125" t="s">
        <v>151</v>
      </c>
      <c r="E77" s="71">
        <f>G77+I77</f>
        <v>939637</v>
      </c>
      <c r="F77" s="71">
        <f>H77+J77</f>
        <v>7246239</v>
      </c>
      <c r="G77" s="75">
        <v>939637</v>
      </c>
      <c r="H77" s="75">
        <v>7246239</v>
      </c>
      <c r="I77" s="75">
        <v>0</v>
      </c>
      <c r="J77" s="120">
        <v>0</v>
      </c>
    </row>
    <row r="78" spans="1:10" ht="14.25" customHeight="1">
      <c r="A78" s="32">
        <v>1</v>
      </c>
      <c r="B78" s="33">
        <v>3</v>
      </c>
      <c r="C78" s="33" t="s">
        <v>92</v>
      </c>
      <c r="D78" s="125" t="s">
        <v>152</v>
      </c>
      <c r="E78" s="71">
        <v>7364243</v>
      </c>
      <c r="F78" s="71">
        <v>27951834</v>
      </c>
      <c r="G78" s="75">
        <v>1974333</v>
      </c>
      <c r="H78" s="75">
        <v>14043022</v>
      </c>
      <c r="I78" s="75">
        <v>289773</v>
      </c>
      <c r="J78" s="120">
        <v>373773</v>
      </c>
    </row>
    <row r="79" spans="1:10" ht="14.25" customHeight="1">
      <c r="A79" s="32">
        <v>1</v>
      </c>
      <c r="B79" s="33">
        <v>4</v>
      </c>
      <c r="C79" s="33" t="s">
        <v>92</v>
      </c>
      <c r="D79" s="125" t="s">
        <v>153</v>
      </c>
      <c r="E79" s="71">
        <v>225768</v>
      </c>
      <c r="F79" s="71">
        <v>2030153</v>
      </c>
      <c r="G79" s="75">
        <v>187235</v>
      </c>
      <c r="H79" s="75">
        <v>1534994</v>
      </c>
      <c r="I79" s="75">
        <v>0</v>
      </c>
      <c r="J79" s="120">
        <v>0</v>
      </c>
    </row>
    <row r="80" spans="1:10" ht="14.25" customHeight="1">
      <c r="A80" s="32">
        <v>2</v>
      </c>
      <c r="B80" s="33" t="s">
        <v>92</v>
      </c>
      <c r="C80" s="33" t="s">
        <v>92</v>
      </c>
      <c r="D80" s="127" t="s">
        <v>154</v>
      </c>
      <c r="E80" s="71">
        <f aca="true" t="shared" si="3" ref="E80:J80">E81+E82+E83</f>
        <v>395920</v>
      </c>
      <c r="F80" s="71">
        <f t="shared" si="3"/>
        <v>2596048</v>
      </c>
      <c r="G80" s="71">
        <f t="shared" si="3"/>
        <v>395920</v>
      </c>
      <c r="H80" s="71">
        <f t="shared" si="3"/>
        <v>2299048</v>
      </c>
      <c r="I80" s="71">
        <f t="shared" si="3"/>
        <v>0</v>
      </c>
      <c r="J80" s="121">
        <f t="shared" si="3"/>
        <v>297000</v>
      </c>
    </row>
    <row r="81" spans="1:10" ht="14.25" customHeight="1">
      <c r="A81" s="32">
        <v>2</v>
      </c>
      <c r="B81" s="33">
        <v>1</v>
      </c>
      <c r="C81" s="33" t="s">
        <v>92</v>
      </c>
      <c r="D81" s="125" t="s">
        <v>155</v>
      </c>
      <c r="E81" s="71">
        <f>G81+I81</f>
        <v>0</v>
      </c>
      <c r="F81" s="71">
        <f>H81+J81</f>
        <v>36720</v>
      </c>
      <c r="G81" s="75">
        <v>0</v>
      </c>
      <c r="H81" s="75">
        <v>36720</v>
      </c>
      <c r="I81" s="75">
        <v>0</v>
      </c>
      <c r="J81" s="120">
        <v>0</v>
      </c>
    </row>
    <row r="82" spans="1:10" ht="14.25" customHeight="1">
      <c r="A82" s="32">
        <v>2</v>
      </c>
      <c r="B82" s="33">
        <v>2</v>
      </c>
      <c r="C82" s="33" t="s">
        <v>92</v>
      </c>
      <c r="D82" s="125" t="s">
        <v>156</v>
      </c>
      <c r="E82" s="71">
        <v>0</v>
      </c>
      <c r="F82" s="71">
        <v>0</v>
      </c>
      <c r="G82" s="75">
        <v>0</v>
      </c>
      <c r="H82" s="75">
        <v>0</v>
      </c>
      <c r="I82" s="75">
        <v>0</v>
      </c>
      <c r="J82" s="120">
        <v>0</v>
      </c>
    </row>
    <row r="83" spans="1:10" ht="14.25" customHeight="1">
      <c r="A83" s="32">
        <v>2</v>
      </c>
      <c r="B83" s="33">
        <v>3</v>
      </c>
      <c r="C83" s="33" t="s">
        <v>92</v>
      </c>
      <c r="D83" s="125" t="s">
        <v>157</v>
      </c>
      <c r="E83" s="71">
        <f>G83+I83</f>
        <v>395920</v>
      </c>
      <c r="F83" s="71">
        <f>H83+J83</f>
        <v>2559328</v>
      </c>
      <c r="G83" s="75">
        <v>395920</v>
      </c>
      <c r="H83" s="75">
        <v>2262328</v>
      </c>
      <c r="I83" s="75">
        <v>0</v>
      </c>
      <c r="J83" s="120">
        <v>297000</v>
      </c>
    </row>
    <row r="84" spans="1:10" ht="14.25" customHeight="1">
      <c r="A84" s="32">
        <v>3</v>
      </c>
      <c r="B84" s="33" t="s">
        <v>92</v>
      </c>
      <c r="C84" s="33" t="s">
        <v>92</v>
      </c>
      <c r="D84" s="127" t="s">
        <v>158</v>
      </c>
      <c r="E84" s="71">
        <f aca="true" t="shared" si="4" ref="E84:J84">E85+E86+E87+E88</f>
        <v>1514405</v>
      </c>
      <c r="F84" s="71">
        <f t="shared" si="4"/>
        <v>10965228</v>
      </c>
      <c r="G84" s="71">
        <f t="shared" si="4"/>
        <v>1514405</v>
      </c>
      <c r="H84" s="71">
        <f t="shared" si="4"/>
        <v>9919294</v>
      </c>
      <c r="I84" s="71">
        <f t="shared" si="4"/>
        <v>0</v>
      </c>
      <c r="J84" s="121">
        <f t="shared" si="4"/>
        <v>1045934</v>
      </c>
    </row>
    <row r="85" spans="1:10" ht="14.25" customHeight="1">
      <c r="A85" s="32">
        <v>3</v>
      </c>
      <c r="B85" s="33">
        <v>1</v>
      </c>
      <c r="C85" s="33" t="s">
        <v>92</v>
      </c>
      <c r="D85" s="125" t="s">
        <v>159</v>
      </c>
      <c r="E85" s="71">
        <f>G85+I85</f>
        <v>940136</v>
      </c>
      <c r="F85" s="71">
        <f>H85+J85</f>
        <v>7719685</v>
      </c>
      <c r="G85" s="75">
        <v>940136</v>
      </c>
      <c r="H85" s="75">
        <v>6673751</v>
      </c>
      <c r="I85" s="75">
        <v>0</v>
      </c>
      <c r="J85" s="120">
        <v>1045934</v>
      </c>
    </row>
    <row r="86" spans="1:10" ht="14.25" customHeight="1">
      <c r="A86" s="32">
        <v>3</v>
      </c>
      <c r="B86" s="33">
        <v>2</v>
      </c>
      <c r="C86" s="33" t="s">
        <v>92</v>
      </c>
      <c r="D86" s="125" t="s">
        <v>160</v>
      </c>
      <c r="E86" s="71">
        <v>0</v>
      </c>
      <c r="F86" s="71">
        <v>0</v>
      </c>
      <c r="G86" s="75">
        <v>0</v>
      </c>
      <c r="H86" s="75">
        <v>0</v>
      </c>
      <c r="I86" s="75">
        <v>0</v>
      </c>
      <c r="J86" s="120">
        <v>0</v>
      </c>
    </row>
    <row r="87" spans="1:10" ht="14.25" customHeight="1">
      <c r="A87" s="32">
        <v>3</v>
      </c>
      <c r="B87" s="33">
        <v>3</v>
      </c>
      <c r="C87" s="33" t="s">
        <v>92</v>
      </c>
      <c r="D87" s="125" t="s">
        <v>161</v>
      </c>
      <c r="E87" s="71">
        <f>G87</f>
        <v>162405</v>
      </c>
      <c r="F87" s="71">
        <f>H87</f>
        <v>1111959</v>
      </c>
      <c r="G87" s="75">
        <v>162405</v>
      </c>
      <c r="H87" s="75">
        <v>1111959</v>
      </c>
      <c r="I87" s="75">
        <v>0</v>
      </c>
      <c r="J87" s="120">
        <v>0</v>
      </c>
    </row>
    <row r="88" spans="1:10" ht="14.25" customHeight="1">
      <c r="A88" s="32">
        <v>3</v>
      </c>
      <c r="B88" s="33">
        <v>4</v>
      </c>
      <c r="C88" s="33" t="s">
        <v>92</v>
      </c>
      <c r="D88" s="125" t="s">
        <v>162</v>
      </c>
      <c r="E88" s="71">
        <f>G88+I88</f>
        <v>411864</v>
      </c>
      <c r="F88" s="71">
        <f>H88+J88</f>
        <v>2133584</v>
      </c>
      <c r="G88" s="75">
        <v>411864</v>
      </c>
      <c r="H88" s="75">
        <v>2133584</v>
      </c>
      <c r="I88" s="75">
        <v>0</v>
      </c>
      <c r="J88" s="120">
        <v>0</v>
      </c>
    </row>
    <row r="89" spans="1:10" ht="14.25" customHeight="1">
      <c r="A89" s="32">
        <v>4</v>
      </c>
      <c r="B89" s="33" t="s">
        <v>92</v>
      </c>
      <c r="C89" s="33" t="s">
        <v>92</v>
      </c>
      <c r="D89" s="127" t="s">
        <v>163</v>
      </c>
      <c r="E89" s="71">
        <f aca="true" t="shared" si="5" ref="E89:J89">E90+E91+E92+E93+E94</f>
        <v>302465</v>
      </c>
      <c r="F89" s="71">
        <f t="shared" si="5"/>
        <v>2375111</v>
      </c>
      <c r="G89" s="71">
        <f t="shared" si="5"/>
        <v>302465</v>
      </c>
      <c r="H89" s="71">
        <f t="shared" si="5"/>
        <v>2375111</v>
      </c>
      <c r="I89" s="71">
        <f t="shared" si="5"/>
        <v>0</v>
      </c>
      <c r="J89" s="132">
        <f t="shared" si="5"/>
        <v>0</v>
      </c>
    </row>
    <row r="90" spans="1:10" ht="14.25" customHeight="1">
      <c r="A90" s="32">
        <v>4</v>
      </c>
      <c r="B90" s="33">
        <v>1</v>
      </c>
      <c r="C90" s="33" t="s">
        <v>92</v>
      </c>
      <c r="D90" s="125" t="s">
        <v>164</v>
      </c>
      <c r="E90" s="71">
        <f aca="true" t="shared" si="6" ref="E90:F92">G90+I90</f>
        <v>196265</v>
      </c>
      <c r="F90" s="71">
        <f t="shared" si="6"/>
        <v>2101173</v>
      </c>
      <c r="G90" s="75">
        <v>196265</v>
      </c>
      <c r="H90" s="75">
        <v>2101173</v>
      </c>
      <c r="I90" s="75">
        <v>0</v>
      </c>
      <c r="J90" s="120">
        <v>0</v>
      </c>
    </row>
    <row r="91" spans="1:10" ht="14.25" customHeight="1">
      <c r="A91" s="32">
        <v>4</v>
      </c>
      <c r="B91" s="33">
        <v>2</v>
      </c>
      <c r="C91" s="33" t="s">
        <v>92</v>
      </c>
      <c r="D91" s="125" t="s">
        <v>165</v>
      </c>
      <c r="E91" s="71">
        <f t="shared" si="6"/>
        <v>104080</v>
      </c>
      <c r="F91" s="71">
        <f t="shared" si="6"/>
        <v>270658</v>
      </c>
      <c r="G91" s="75">
        <v>104080</v>
      </c>
      <c r="H91" s="75">
        <v>270658</v>
      </c>
      <c r="I91" s="75">
        <v>0</v>
      </c>
      <c r="J91" s="120">
        <v>0</v>
      </c>
    </row>
    <row r="92" spans="1:10" ht="14.25" customHeight="1">
      <c r="A92" s="32">
        <v>4</v>
      </c>
      <c r="B92" s="33">
        <v>3</v>
      </c>
      <c r="C92" s="33" t="s">
        <v>92</v>
      </c>
      <c r="D92" s="125" t="s">
        <v>166</v>
      </c>
      <c r="E92" s="71">
        <f t="shared" si="6"/>
        <v>2120</v>
      </c>
      <c r="F92" s="71">
        <f t="shared" si="6"/>
        <v>3280</v>
      </c>
      <c r="G92" s="75">
        <v>2120</v>
      </c>
      <c r="H92" s="75">
        <v>3280</v>
      </c>
      <c r="I92" s="75">
        <v>0</v>
      </c>
      <c r="J92" s="120">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76</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中華民國108年07月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 aca="true" t="shared" si="7" ref="E102:J102">E103+E104</f>
        <v>3264813</v>
      </c>
      <c r="F102" s="71">
        <f t="shared" si="7"/>
        <v>15387132</v>
      </c>
      <c r="G102" s="71">
        <f t="shared" si="7"/>
        <v>1033718</v>
      </c>
      <c r="H102" s="71">
        <f t="shared" si="7"/>
        <v>7706395</v>
      </c>
      <c r="I102" s="71">
        <f t="shared" si="7"/>
        <v>0</v>
      </c>
      <c r="J102" s="121">
        <f t="shared" si="7"/>
        <v>0</v>
      </c>
    </row>
    <row r="103" spans="1:10" ht="14.25" customHeight="1">
      <c r="A103" s="32">
        <v>5</v>
      </c>
      <c r="B103" s="33">
        <v>1</v>
      </c>
      <c r="C103" s="33" t="s">
        <v>92</v>
      </c>
      <c r="D103" s="125" t="s">
        <v>171</v>
      </c>
      <c r="E103" s="71">
        <v>274980</v>
      </c>
      <c r="F103" s="71">
        <v>1547879</v>
      </c>
      <c r="G103" s="75">
        <v>88383</v>
      </c>
      <c r="H103" s="75">
        <v>351303</v>
      </c>
      <c r="I103" s="75">
        <v>0</v>
      </c>
      <c r="J103" s="120">
        <v>0</v>
      </c>
    </row>
    <row r="104" spans="1:10" ht="14.25" customHeight="1">
      <c r="A104" s="32">
        <v>5</v>
      </c>
      <c r="B104" s="33">
        <v>2</v>
      </c>
      <c r="C104" s="33" t="s">
        <v>92</v>
      </c>
      <c r="D104" s="125" t="s">
        <v>172</v>
      </c>
      <c r="E104" s="71">
        <v>2989833</v>
      </c>
      <c r="F104" s="71">
        <v>13839253</v>
      </c>
      <c r="G104" s="75">
        <v>945335</v>
      </c>
      <c r="H104" s="75">
        <v>7355092</v>
      </c>
      <c r="I104" s="75">
        <v>0</v>
      </c>
      <c r="J104" s="120">
        <v>0</v>
      </c>
    </row>
    <row r="105" spans="1:10" ht="14.25" customHeight="1">
      <c r="A105" s="32">
        <v>10</v>
      </c>
      <c r="B105" s="33" t="s">
        <v>92</v>
      </c>
      <c r="C105" s="33" t="s">
        <v>92</v>
      </c>
      <c r="D105" s="127" t="s">
        <v>173</v>
      </c>
      <c r="E105" s="71">
        <f aca="true" t="shared" si="8" ref="E105:J105">E106+E107</f>
        <v>392973</v>
      </c>
      <c r="F105" s="71">
        <f t="shared" si="8"/>
        <v>5426913</v>
      </c>
      <c r="G105" s="71">
        <f t="shared" si="8"/>
        <v>392973</v>
      </c>
      <c r="H105" s="71">
        <f t="shared" si="8"/>
        <v>5426913</v>
      </c>
      <c r="I105" s="71">
        <f t="shared" si="8"/>
        <v>0</v>
      </c>
      <c r="J105" s="121">
        <f t="shared" si="8"/>
        <v>0</v>
      </c>
    </row>
    <row r="106" spans="1:10" ht="14.25" customHeight="1">
      <c r="A106" s="32">
        <v>10</v>
      </c>
      <c r="B106" s="33">
        <v>1</v>
      </c>
      <c r="C106" s="33" t="s">
        <v>92</v>
      </c>
      <c r="D106" s="125" t="s">
        <v>174</v>
      </c>
      <c r="E106" s="71">
        <f>G106+I106</f>
        <v>392973</v>
      </c>
      <c r="F106" s="71">
        <f>H106+J106</f>
        <v>5426913</v>
      </c>
      <c r="G106" s="75">
        <v>392973</v>
      </c>
      <c r="H106" s="75">
        <v>5426913</v>
      </c>
      <c r="I106" s="75">
        <v>0</v>
      </c>
      <c r="J106" s="120">
        <v>0</v>
      </c>
    </row>
    <row r="107" spans="1:10" ht="14.25" customHeight="1">
      <c r="A107" s="32">
        <v>10</v>
      </c>
      <c r="B107" s="33">
        <v>2</v>
      </c>
      <c r="C107" s="33" t="s">
        <v>92</v>
      </c>
      <c r="D107" s="125" t="s">
        <v>175</v>
      </c>
      <c r="E107" s="71">
        <v>0</v>
      </c>
      <c r="F107" s="71">
        <v>0</v>
      </c>
      <c r="G107" s="75">
        <v>0</v>
      </c>
      <c r="H107" s="75">
        <v>0</v>
      </c>
      <c r="I107" s="75">
        <v>0</v>
      </c>
      <c r="J107" s="120">
        <v>0</v>
      </c>
    </row>
    <row r="108" spans="1:10" ht="14.25" customHeight="1">
      <c r="A108" s="32">
        <v>6</v>
      </c>
      <c r="B108" s="33" t="s">
        <v>92</v>
      </c>
      <c r="C108" s="33" t="s">
        <v>92</v>
      </c>
      <c r="D108" s="127" t="s">
        <v>176</v>
      </c>
      <c r="E108" s="71">
        <v>0</v>
      </c>
      <c r="F108" s="71">
        <v>0</v>
      </c>
      <c r="G108" s="71">
        <v>0</v>
      </c>
      <c r="H108" s="71">
        <v>0</v>
      </c>
      <c r="I108" s="71">
        <v>0</v>
      </c>
      <c r="J108" s="121">
        <v>0</v>
      </c>
    </row>
    <row r="109" spans="1:10" ht="14.25" customHeight="1">
      <c r="A109" s="32">
        <v>6</v>
      </c>
      <c r="B109" s="33">
        <v>1</v>
      </c>
      <c r="C109" s="33" t="s">
        <v>92</v>
      </c>
      <c r="D109" s="127" t="s">
        <v>177</v>
      </c>
      <c r="E109" s="71">
        <v>0</v>
      </c>
      <c r="F109" s="71">
        <v>0</v>
      </c>
      <c r="G109" s="71">
        <v>0</v>
      </c>
      <c r="H109" s="71">
        <v>0</v>
      </c>
      <c r="I109" s="71">
        <v>0</v>
      </c>
      <c r="J109" s="121">
        <v>0</v>
      </c>
    </row>
    <row r="110" spans="1:10" ht="14.25" customHeight="1">
      <c r="A110" s="32">
        <v>6</v>
      </c>
      <c r="B110" s="33">
        <v>2</v>
      </c>
      <c r="C110" s="33" t="s">
        <v>92</v>
      </c>
      <c r="D110" s="127" t="s">
        <v>178</v>
      </c>
      <c r="E110" s="71">
        <v>0</v>
      </c>
      <c r="F110" s="71">
        <v>0</v>
      </c>
      <c r="G110" s="71">
        <v>0</v>
      </c>
      <c r="H110" s="71">
        <v>0</v>
      </c>
      <c r="I110" s="71">
        <v>0</v>
      </c>
      <c r="J110" s="121">
        <v>0</v>
      </c>
    </row>
    <row r="111" spans="1:10" ht="14.25" customHeight="1">
      <c r="A111" s="32">
        <v>7</v>
      </c>
      <c r="B111" s="33" t="s">
        <v>92</v>
      </c>
      <c r="C111" s="33" t="s">
        <v>92</v>
      </c>
      <c r="D111" s="127" t="s">
        <v>179</v>
      </c>
      <c r="E111" s="71">
        <v>0</v>
      </c>
      <c r="F111" s="71">
        <v>0</v>
      </c>
      <c r="G111" s="71">
        <v>0</v>
      </c>
      <c r="H111" s="71">
        <v>0</v>
      </c>
      <c r="I111" s="71">
        <v>0</v>
      </c>
      <c r="J111" s="132">
        <v>0</v>
      </c>
    </row>
    <row r="112" spans="1:10" ht="14.25" customHeight="1">
      <c r="A112" s="32">
        <v>7</v>
      </c>
      <c r="B112" s="33">
        <v>1</v>
      </c>
      <c r="C112" s="33" t="s">
        <v>92</v>
      </c>
      <c r="D112" s="127" t="s">
        <v>180</v>
      </c>
      <c r="E112" s="71">
        <v>0</v>
      </c>
      <c r="F112" s="71">
        <v>0</v>
      </c>
      <c r="G112" s="71">
        <v>0</v>
      </c>
      <c r="H112" s="71">
        <v>0</v>
      </c>
      <c r="I112" s="71">
        <v>0</v>
      </c>
      <c r="J112" s="121">
        <v>0</v>
      </c>
    </row>
    <row r="113" spans="1:10" s="66" customFormat="1" ht="14.25" customHeight="1" thickBot="1">
      <c r="A113" s="140">
        <v>8</v>
      </c>
      <c r="B113" s="141" t="s">
        <v>92</v>
      </c>
      <c r="C113" s="141" t="s">
        <v>92</v>
      </c>
      <c r="D113" s="138" t="s">
        <v>181</v>
      </c>
      <c r="E113" s="123">
        <f>G113+I113</f>
        <v>0</v>
      </c>
      <c r="F113" s="123">
        <f>H113+J113</f>
        <v>261745</v>
      </c>
      <c r="G113" s="136">
        <v>0</v>
      </c>
      <c r="H113" s="136">
        <v>261745</v>
      </c>
      <c r="I113" s="136">
        <v>0</v>
      </c>
      <c r="J113" s="13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76</v>
      </c>
      <c r="J116" s="215"/>
    </row>
    <row r="117" spans="1:10" ht="19.5">
      <c r="A117" s="43"/>
      <c r="B117" s="43"/>
      <c r="C117" s="43"/>
      <c r="D117" s="43"/>
      <c r="E117" s="206" t="s">
        <v>77</v>
      </c>
      <c r="F117" s="216"/>
      <c r="G117" s="216"/>
      <c r="H117" s="216"/>
      <c r="I117" s="217" t="s">
        <v>182</v>
      </c>
      <c r="J117" s="217"/>
    </row>
    <row r="118" spans="1:10" ht="17.25" thickBot="1">
      <c r="A118" s="43"/>
      <c r="B118" s="43"/>
      <c r="C118" s="43"/>
      <c r="D118" s="43"/>
      <c r="E118" s="209" t="str">
        <f>E4</f>
        <v>中華民國108年07月     (108年度 )</v>
      </c>
      <c r="F118" s="209"/>
      <c r="G118" s="209"/>
      <c r="H118" s="209"/>
      <c r="I118" s="210" t="s">
        <v>80</v>
      </c>
      <c r="J118" s="210"/>
    </row>
    <row r="119" spans="1:10" ht="14.25" customHeight="1">
      <c r="A119" s="196" t="s">
        <v>81</v>
      </c>
      <c r="B119" s="197"/>
      <c r="C119" s="197"/>
      <c r="D119" s="197"/>
      <c r="E119" s="197" t="s">
        <v>82</v>
      </c>
      <c r="F119" s="197"/>
      <c r="G119" s="197" t="s">
        <v>146</v>
      </c>
      <c r="H119" s="197"/>
      <c r="I119" s="197" t="s">
        <v>147</v>
      </c>
      <c r="J119" s="198"/>
    </row>
    <row r="120" spans="1:10" ht="16.5">
      <c r="A120" s="32" t="s">
        <v>85</v>
      </c>
      <c r="B120" s="33" t="s">
        <v>86</v>
      </c>
      <c r="C120" s="33" t="s">
        <v>87</v>
      </c>
      <c r="D120" s="33" t="s">
        <v>88</v>
      </c>
      <c r="E120" s="33" t="s">
        <v>89</v>
      </c>
      <c r="F120" s="33" t="s">
        <v>90</v>
      </c>
      <c r="G120" s="33" t="s">
        <v>89</v>
      </c>
      <c r="H120" s="33" t="s">
        <v>91</v>
      </c>
      <c r="I120" s="33" t="s">
        <v>89</v>
      </c>
      <c r="J120" s="34" t="s">
        <v>91</v>
      </c>
    </row>
    <row r="121" spans="1:10" ht="14.25" customHeight="1">
      <c r="A121" s="32" t="s">
        <v>92</v>
      </c>
      <c r="B121" s="33" t="s">
        <v>92</v>
      </c>
      <c r="C121" s="33" t="s">
        <v>92</v>
      </c>
      <c r="D121" s="127" t="s">
        <v>183</v>
      </c>
      <c r="E121" s="129">
        <f aca="true" t="shared" si="9" ref="E121:J121">E122+E127+E131+E136+E142+E145</f>
        <v>16826708</v>
      </c>
      <c r="F121" s="129">
        <f t="shared" si="9"/>
        <v>87955165</v>
      </c>
      <c r="G121" s="129">
        <f t="shared" si="9"/>
        <v>441778</v>
      </c>
      <c r="H121" s="129">
        <f t="shared" si="9"/>
        <v>2417734</v>
      </c>
      <c r="I121" s="129">
        <f t="shared" si="9"/>
        <v>16379030</v>
      </c>
      <c r="J121" s="129">
        <f t="shared" si="9"/>
        <v>85537431</v>
      </c>
    </row>
    <row r="122" spans="1:10" ht="14.25" customHeight="1">
      <c r="A122" s="32">
        <v>1</v>
      </c>
      <c r="B122" s="33" t="s">
        <v>92</v>
      </c>
      <c r="C122" s="33" t="s">
        <v>92</v>
      </c>
      <c r="D122" s="127" t="s">
        <v>149</v>
      </c>
      <c r="E122" s="71">
        <f aca="true" t="shared" si="10" ref="E122:J122">E123+E124+E125+E126</f>
        <v>2964800</v>
      </c>
      <c r="F122" s="71">
        <f t="shared" si="10"/>
        <v>8310754</v>
      </c>
      <c r="G122" s="71">
        <f t="shared" si="10"/>
        <v>75500</v>
      </c>
      <c r="H122" s="71">
        <f t="shared" si="10"/>
        <v>829396</v>
      </c>
      <c r="I122" s="71">
        <f t="shared" si="10"/>
        <v>2889300</v>
      </c>
      <c r="J122" s="71">
        <f t="shared" si="10"/>
        <v>7481358</v>
      </c>
    </row>
    <row r="123" spans="1:10" ht="14.25" customHeight="1">
      <c r="A123" s="32">
        <v>1</v>
      </c>
      <c r="B123" s="33">
        <v>1</v>
      </c>
      <c r="C123" s="33" t="s">
        <v>92</v>
      </c>
      <c r="D123" s="125" t="s">
        <v>184</v>
      </c>
      <c r="E123" s="71">
        <f aca="true" t="shared" si="11" ref="E123:F126">G123+I123</f>
        <v>0</v>
      </c>
      <c r="F123" s="71">
        <f t="shared" si="11"/>
        <v>320000</v>
      </c>
      <c r="G123" s="75">
        <v>0</v>
      </c>
      <c r="H123" s="75">
        <v>320000</v>
      </c>
      <c r="I123" s="75">
        <v>0</v>
      </c>
      <c r="J123" s="120">
        <v>0</v>
      </c>
    </row>
    <row r="124" spans="1:10" ht="14.25" customHeight="1">
      <c r="A124" s="32">
        <v>1</v>
      </c>
      <c r="B124" s="33">
        <v>2</v>
      </c>
      <c r="C124" s="33" t="s">
        <v>92</v>
      </c>
      <c r="D124" s="125" t="s">
        <v>185</v>
      </c>
      <c r="E124" s="71">
        <f t="shared" si="11"/>
        <v>75500</v>
      </c>
      <c r="F124" s="71">
        <f t="shared" si="11"/>
        <v>221320</v>
      </c>
      <c r="G124" s="75">
        <v>75500</v>
      </c>
      <c r="H124" s="75">
        <v>221320</v>
      </c>
      <c r="I124" s="75">
        <v>0</v>
      </c>
      <c r="J124" s="120">
        <v>0</v>
      </c>
    </row>
    <row r="125" spans="1:10" ht="14.25" customHeight="1">
      <c r="A125" s="32">
        <v>1</v>
      </c>
      <c r="B125" s="33">
        <v>3</v>
      </c>
      <c r="C125" s="33" t="s">
        <v>92</v>
      </c>
      <c r="D125" s="125" t="s">
        <v>186</v>
      </c>
      <c r="E125" s="71">
        <f t="shared" si="11"/>
        <v>2889300</v>
      </c>
      <c r="F125" s="71">
        <f t="shared" si="11"/>
        <v>7769434</v>
      </c>
      <c r="G125" s="75">
        <v>0</v>
      </c>
      <c r="H125" s="75">
        <v>288076</v>
      </c>
      <c r="I125" s="75">
        <v>2889300</v>
      </c>
      <c r="J125" s="120">
        <v>7481358</v>
      </c>
    </row>
    <row r="126" spans="1:10" ht="14.25" customHeight="1">
      <c r="A126" s="32">
        <v>1</v>
      </c>
      <c r="B126" s="33">
        <v>4</v>
      </c>
      <c r="C126" s="33" t="s">
        <v>92</v>
      </c>
      <c r="D126" s="125" t="s">
        <v>187</v>
      </c>
      <c r="E126" s="71">
        <f t="shared" si="11"/>
        <v>0</v>
      </c>
      <c r="F126" s="71">
        <f t="shared" si="11"/>
        <v>0</v>
      </c>
      <c r="G126" s="75">
        <v>0</v>
      </c>
      <c r="H126" s="75">
        <v>0</v>
      </c>
      <c r="I126" s="75">
        <v>0</v>
      </c>
      <c r="J126" s="120">
        <v>0</v>
      </c>
    </row>
    <row r="127" spans="1:10" ht="14.25" customHeight="1">
      <c r="A127" s="32">
        <v>2</v>
      </c>
      <c r="B127" s="33" t="s">
        <v>92</v>
      </c>
      <c r="C127" s="33" t="s">
        <v>92</v>
      </c>
      <c r="D127" s="127" t="s">
        <v>154</v>
      </c>
      <c r="E127" s="71">
        <f aca="true" t="shared" si="12" ref="E127:J127">E128+E129+E130</f>
        <v>99100</v>
      </c>
      <c r="F127" s="71">
        <f t="shared" si="12"/>
        <v>142700</v>
      </c>
      <c r="G127" s="71">
        <f t="shared" si="12"/>
        <v>99100</v>
      </c>
      <c r="H127" s="71">
        <f t="shared" si="12"/>
        <v>142700</v>
      </c>
      <c r="I127" s="71">
        <f t="shared" si="12"/>
        <v>0</v>
      </c>
      <c r="J127" s="71">
        <f t="shared" si="12"/>
        <v>0</v>
      </c>
    </row>
    <row r="128" spans="1:10" ht="14.25" customHeight="1">
      <c r="A128" s="32">
        <v>2</v>
      </c>
      <c r="B128" s="33">
        <v>1</v>
      </c>
      <c r="C128" s="33" t="s">
        <v>92</v>
      </c>
      <c r="D128" s="125" t="s">
        <v>188</v>
      </c>
      <c r="E128" s="71">
        <v>0</v>
      </c>
      <c r="F128" s="71">
        <v>0</v>
      </c>
      <c r="G128" s="75">
        <v>0</v>
      </c>
      <c r="H128" s="75">
        <v>0</v>
      </c>
      <c r="I128" s="75">
        <v>0</v>
      </c>
      <c r="J128" s="120">
        <v>0</v>
      </c>
    </row>
    <row r="129" spans="1:10" ht="14.25" customHeight="1">
      <c r="A129" s="32">
        <v>2</v>
      </c>
      <c r="B129" s="33">
        <v>2</v>
      </c>
      <c r="C129" s="33" t="s">
        <v>92</v>
      </c>
      <c r="D129" s="125" t="s">
        <v>189</v>
      </c>
      <c r="E129" s="71">
        <v>0</v>
      </c>
      <c r="F129" s="71">
        <v>0</v>
      </c>
      <c r="G129" s="75">
        <v>0</v>
      </c>
      <c r="H129" s="75">
        <v>0</v>
      </c>
      <c r="I129" s="75">
        <v>0</v>
      </c>
      <c r="J129" s="120">
        <v>0</v>
      </c>
    </row>
    <row r="130" spans="1:10" ht="14.25" customHeight="1">
      <c r="A130" s="32">
        <v>2</v>
      </c>
      <c r="B130" s="33">
        <v>3</v>
      </c>
      <c r="C130" s="33" t="s">
        <v>92</v>
      </c>
      <c r="D130" s="125" t="s">
        <v>190</v>
      </c>
      <c r="E130" s="71">
        <v>99100</v>
      </c>
      <c r="F130" s="71">
        <v>142700</v>
      </c>
      <c r="G130" s="75">
        <v>99100</v>
      </c>
      <c r="H130" s="75">
        <v>142700</v>
      </c>
      <c r="I130" s="75">
        <v>0</v>
      </c>
      <c r="J130" s="120">
        <v>0</v>
      </c>
    </row>
    <row r="131" spans="1:10" ht="14.25" customHeight="1">
      <c r="A131" s="32">
        <v>3</v>
      </c>
      <c r="B131" s="33" t="s">
        <v>92</v>
      </c>
      <c r="C131" s="33" t="s">
        <v>92</v>
      </c>
      <c r="D131" s="127" t="s">
        <v>158</v>
      </c>
      <c r="E131" s="71">
        <f aca="true" t="shared" si="13" ref="E131:J131">E132+E133+E134+E135</f>
        <v>13756908</v>
      </c>
      <c r="F131" s="71">
        <f t="shared" si="13"/>
        <v>79397216</v>
      </c>
      <c r="G131" s="71">
        <f t="shared" si="13"/>
        <v>267178</v>
      </c>
      <c r="H131" s="71">
        <f t="shared" si="13"/>
        <v>1439738</v>
      </c>
      <c r="I131" s="71">
        <f t="shared" si="13"/>
        <v>13489730</v>
      </c>
      <c r="J131" s="71">
        <f t="shared" si="13"/>
        <v>77957478</v>
      </c>
    </row>
    <row r="132" spans="1:10" ht="14.25" customHeight="1">
      <c r="A132" s="32">
        <v>3</v>
      </c>
      <c r="B132" s="33">
        <v>1</v>
      </c>
      <c r="C132" s="33" t="s">
        <v>92</v>
      </c>
      <c r="D132" s="125" t="s">
        <v>191</v>
      </c>
      <c r="E132" s="71">
        <f>G132+I132</f>
        <v>60</v>
      </c>
      <c r="F132" s="71">
        <f>H132+J132</f>
        <v>5787024</v>
      </c>
      <c r="G132" s="75">
        <v>0</v>
      </c>
      <c r="H132" s="75">
        <v>215691</v>
      </c>
      <c r="I132" s="75">
        <v>60</v>
      </c>
      <c r="J132" s="120">
        <v>5571333</v>
      </c>
    </row>
    <row r="133" spans="1:10" ht="14.25" customHeight="1">
      <c r="A133" s="32">
        <v>3</v>
      </c>
      <c r="B133" s="33">
        <v>2</v>
      </c>
      <c r="C133" s="33" t="s">
        <v>92</v>
      </c>
      <c r="D133" s="125" t="s">
        <v>192</v>
      </c>
      <c r="E133" s="71">
        <v>0</v>
      </c>
      <c r="F133" s="71">
        <v>0</v>
      </c>
      <c r="G133" s="75">
        <v>0</v>
      </c>
      <c r="H133" s="75">
        <v>0</v>
      </c>
      <c r="I133" s="75">
        <v>0</v>
      </c>
      <c r="J133" s="120">
        <v>0</v>
      </c>
    </row>
    <row r="134" spans="1:10" ht="14.25" customHeight="1">
      <c r="A134" s="32">
        <v>3</v>
      </c>
      <c r="B134" s="33">
        <v>3</v>
      </c>
      <c r="C134" s="33" t="s">
        <v>92</v>
      </c>
      <c r="D134" s="125" t="s">
        <v>193</v>
      </c>
      <c r="E134" s="71">
        <v>0</v>
      </c>
      <c r="F134" s="71">
        <v>0</v>
      </c>
      <c r="G134" s="75">
        <v>0</v>
      </c>
      <c r="H134" s="75">
        <v>0</v>
      </c>
      <c r="I134" s="75">
        <v>0</v>
      </c>
      <c r="J134" s="120">
        <v>0</v>
      </c>
    </row>
    <row r="135" spans="1:10" ht="14.25" customHeight="1">
      <c r="A135" s="32">
        <v>3</v>
      </c>
      <c r="B135" s="33">
        <v>4</v>
      </c>
      <c r="C135" s="33" t="s">
        <v>92</v>
      </c>
      <c r="D135" s="125" t="s">
        <v>162</v>
      </c>
      <c r="E135" s="71">
        <f>G135+I135</f>
        <v>13756848</v>
      </c>
      <c r="F135" s="71">
        <f>H135+J135</f>
        <v>73610192</v>
      </c>
      <c r="G135" s="75">
        <v>267178</v>
      </c>
      <c r="H135" s="75">
        <v>1224047</v>
      </c>
      <c r="I135" s="75">
        <v>13489670</v>
      </c>
      <c r="J135" s="120">
        <v>72386145</v>
      </c>
    </row>
    <row r="136" spans="1:10" ht="14.25" customHeight="1">
      <c r="A136" s="32">
        <v>4</v>
      </c>
      <c r="B136" s="33" t="s">
        <v>92</v>
      </c>
      <c r="C136" s="33" t="s">
        <v>92</v>
      </c>
      <c r="D136" s="127" t="s">
        <v>163</v>
      </c>
      <c r="E136" s="71">
        <f aca="true" t="shared" si="14" ref="E136:F144">G136+I136</f>
        <v>0</v>
      </c>
      <c r="F136" s="71">
        <f t="shared" si="14"/>
        <v>0</v>
      </c>
      <c r="G136" s="71">
        <f>G137+G138+G139+G140+G141</f>
        <v>0</v>
      </c>
      <c r="H136" s="71">
        <f>H137+H138+H139+H140+H141</f>
        <v>0</v>
      </c>
      <c r="I136" s="71">
        <f>I137+I138+I139+I140+I141</f>
        <v>0</v>
      </c>
      <c r="J136" s="71">
        <f>J137+J138+J139+J140+J141</f>
        <v>0</v>
      </c>
    </row>
    <row r="137" spans="1:10" ht="14.25" customHeight="1">
      <c r="A137" s="32">
        <v>4</v>
      </c>
      <c r="B137" s="33">
        <v>1</v>
      </c>
      <c r="C137" s="33" t="s">
        <v>92</v>
      </c>
      <c r="D137" s="127" t="s">
        <v>164</v>
      </c>
      <c r="E137" s="71">
        <f t="shared" si="14"/>
        <v>0</v>
      </c>
      <c r="F137" s="71">
        <f t="shared" si="14"/>
        <v>0</v>
      </c>
      <c r="G137" s="71">
        <v>0</v>
      </c>
      <c r="H137" s="71">
        <v>0</v>
      </c>
      <c r="I137" s="71">
        <v>0</v>
      </c>
      <c r="J137" s="121">
        <v>0</v>
      </c>
    </row>
    <row r="138" spans="1:10" ht="14.25" customHeight="1">
      <c r="A138" s="32">
        <v>4</v>
      </c>
      <c r="B138" s="33">
        <v>2</v>
      </c>
      <c r="C138" s="33" t="s">
        <v>92</v>
      </c>
      <c r="D138" s="127" t="s">
        <v>165</v>
      </c>
      <c r="E138" s="71">
        <f t="shared" si="14"/>
        <v>0</v>
      </c>
      <c r="F138" s="71">
        <f t="shared" si="14"/>
        <v>0</v>
      </c>
      <c r="G138" s="71">
        <v>0</v>
      </c>
      <c r="H138" s="71">
        <v>0</v>
      </c>
      <c r="I138" s="71">
        <v>0</v>
      </c>
      <c r="J138" s="121">
        <v>0</v>
      </c>
    </row>
    <row r="139" spans="1:10" ht="14.25" customHeight="1">
      <c r="A139" s="32">
        <v>4</v>
      </c>
      <c r="B139" s="33">
        <v>3</v>
      </c>
      <c r="C139" s="33" t="s">
        <v>92</v>
      </c>
      <c r="D139" s="127" t="s">
        <v>166</v>
      </c>
      <c r="E139" s="71">
        <f t="shared" si="14"/>
        <v>0</v>
      </c>
      <c r="F139" s="71">
        <f t="shared" si="14"/>
        <v>0</v>
      </c>
      <c r="G139" s="142">
        <v>0</v>
      </c>
      <c r="H139" s="142">
        <v>0</v>
      </c>
      <c r="I139" s="142">
        <v>0</v>
      </c>
      <c r="J139" s="143">
        <v>0</v>
      </c>
    </row>
    <row r="140" spans="1:10" ht="14.25" customHeight="1">
      <c r="A140" s="32">
        <v>4</v>
      </c>
      <c r="B140" s="33">
        <v>4</v>
      </c>
      <c r="C140" s="33" t="s">
        <v>92</v>
      </c>
      <c r="D140" s="127" t="s">
        <v>167</v>
      </c>
      <c r="E140" s="71">
        <f t="shared" si="14"/>
        <v>0</v>
      </c>
      <c r="F140" s="71">
        <f t="shared" si="14"/>
        <v>0</v>
      </c>
      <c r="G140" s="142">
        <v>0</v>
      </c>
      <c r="H140" s="142">
        <v>0</v>
      </c>
      <c r="I140" s="142">
        <v>0</v>
      </c>
      <c r="J140" s="143">
        <v>0</v>
      </c>
    </row>
    <row r="141" spans="1:10" ht="14.25" customHeight="1">
      <c r="A141" s="32">
        <v>4</v>
      </c>
      <c r="B141" s="33">
        <v>5</v>
      </c>
      <c r="C141" s="33" t="s">
        <v>92</v>
      </c>
      <c r="D141" s="127" t="s">
        <v>168</v>
      </c>
      <c r="E141" s="71">
        <f t="shared" si="14"/>
        <v>0</v>
      </c>
      <c r="F141" s="71">
        <f t="shared" si="14"/>
        <v>0</v>
      </c>
      <c r="G141" s="142">
        <v>0</v>
      </c>
      <c r="H141" s="142">
        <v>0</v>
      </c>
      <c r="I141" s="142">
        <v>0</v>
      </c>
      <c r="J141" s="143">
        <v>0</v>
      </c>
    </row>
    <row r="142" spans="1:10" ht="14.25" customHeight="1">
      <c r="A142" s="32">
        <v>5</v>
      </c>
      <c r="B142" s="33" t="s">
        <v>92</v>
      </c>
      <c r="C142" s="33" t="s">
        <v>92</v>
      </c>
      <c r="D142" s="127" t="s">
        <v>170</v>
      </c>
      <c r="E142" s="71">
        <f aca="true" t="shared" si="15" ref="E142:J142">E143+E144</f>
        <v>0</v>
      </c>
      <c r="F142" s="71">
        <f t="shared" si="15"/>
        <v>98595</v>
      </c>
      <c r="G142" s="142">
        <f t="shared" si="15"/>
        <v>0</v>
      </c>
      <c r="H142" s="142">
        <f t="shared" si="15"/>
        <v>0</v>
      </c>
      <c r="I142" s="142">
        <f t="shared" si="15"/>
        <v>0</v>
      </c>
      <c r="J142" s="142">
        <f t="shared" si="15"/>
        <v>98595</v>
      </c>
    </row>
    <row r="143" spans="1:10" ht="14.25" customHeight="1">
      <c r="A143" s="32">
        <v>5</v>
      </c>
      <c r="B143" s="33">
        <v>1</v>
      </c>
      <c r="C143" s="33" t="s">
        <v>92</v>
      </c>
      <c r="D143" s="127" t="s">
        <v>171</v>
      </c>
      <c r="E143" s="71">
        <f t="shared" si="14"/>
        <v>0</v>
      </c>
      <c r="F143" s="71">
        <f t="shared" si="14"/>
        <v>0</v>
      </c>
      <c r="G143" s="142">
        <v>0</v>
      </c>
      <c r="H143" s="142">
        <v>0</v>
      </c>
      <c r="I143" s="142">
        <v>0</v>
      </c>
      <c r="J143" s="143">
        <v>0</v>
      </c>
    </row>
    <row r="144" spans="1:10" ht="14.25" customHeight="1">
      <c r="A144" s="32">
        <v>5</v>
      </c>
      <c r="B144" s="33">
        <v>2</v>
      </c>
      <c r="C144" s="33" t="s">
        <v>92</v>
      </c>
      <c r="D144" s="125" t="s">
        <v>256</v>
      </c>
      <c r="E144" s="71">
        <f t="shared" si="14"/>
        <v>0</v>
      </c>
      <c r="F144" s="71">
        <f t="shared" si="14"/>
        <v>98595</v>
      </c>
      <c r="G144" s="75">
        <v>0</v>
      </c>
      <c r="H144" s="75">
        <v>0</v>
      </c>
      <c r="I144" s="75">
        <v>0</v>
      </c>
      <c r="J144" s="120">
        <v>98595</v>
      </c>
    </row>
    <row r="145" spans="1:10" ht="14.25" customHeight="1">
      <c r="A145" s="32">
        <v>7</v>
      </c>
      <c r="B145" s="33" t="s">
        <v>92</v>
      </c>
      <c r="C145" s="33" t="s">
        <v>92</v>
      </c>
      <c r="D145" s="125" t="s">
        <v>257</v>
      </c>
      <c r="E145" s="142">
        <v>5900</v>
      </c>
      <c r="F145" s="142">
        <v>5900</v>
      </c>
      <c r="G145" s="75">
        <v>0</v>
      </c>
      <c r="H145" s="75">
        <v>5900</v>
      </c>
      <c r="I145" s="75">
        <v>0</v>
      </c>
      <c r="J145" s="120">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76</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中華民國108年07月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 aca="true" t="shared" si="16" ref="E155:J155">E121+E74</f>
        <v>25077647</v>
      </c>
      <c r="F155" s="129">
        <f t="shared" si="16"/>
        <v>150897033</v>
      </c>
      <c r="G155" s="129">
        <f t="shared" si="16"/>
        <v>8402944</v>
      </c>
      <c r="H155" s="129">
        <f t="shared" si="16"/>
        <v>63642895</v>
      </c>
      <c r="I155" s="129">
        <f t="shared" si="16"/>
        <v>16668803</v>
      </c>
      <c r="J155" s="130">
        <f t="shared" si="16"/>
        <v>87254138</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9164700</v>
      </c>
      <c r="F158" s="71">
        <f>F159+F160+F161+F162+F163+F164</f>
        <v>16440887</v>
      </c>
      <c r="G158" s="71">
        <v>0</v>
      </c>
      <c r="H158" s="71">
        <f>H159+H160+H161+H162+H163+H164</f>
        <v>16440887</v>
      </c>
      <c r="I158" s="71">
        <f>I159+I160+I161+I162+I163+I164</f>
        <v>0</v>
      </c>
      <c r="J158" s="121">
        <f>J159+J160+J161+J162+J163+J164</f>
        <v>0</v>
      </c>
    </row>
    <row r="159" spans="1:10" ht="14.25" customHeight="1">
      <c r="A159" s="32">
        <v>31</v>
      </c>
      <c r="B159" s="33">
        <v>1</v>
      </c>
      <c r="C159" s="33" t="s">
        <v>92</v>
      </c>
      <c r="D159" s="127" t="s">
        <v>258</v>
      </c>
      <c r="E159" s="71">
        <v>0</v>
      </c>
      <c r="F159" s="71">
        <v>0</v>
      </c>
      <c r="G159" s="71">
        <v>0</v>
      </c>
      <c r="H159" s="71">
        <v>0</v>
      </c>
      <c r="I159" s="71">
        <v>0</v>
      </c>
      <c r="J159" s="121">
        <v>0</v>
      </c>
    </row>
    <row r="160" spans="1:10" ht="14.25" customHeight="1">
      <c r="A160" s="32">
        <v>31</v>
      </c>
      <c r="B160" s="33">
        <v>2</v>
      </c>
      <c r="C160" s="33" t="s">
        <v>92</v>
      </c>
      <c r="D160" s="125" t="s">
        <v>259</v>
      </c>
      <c r="E160" s="71">
        <f>G160+I160</f>
        <v>9164700</v>
      </c>
      <c r="F160" s="71">
        <f>H160+J160</f>
        <v>16440887</v>
      </c>
      <c r="G160" s="75">
        <v>9164700</v>
      </c>
      <c r="H160" s="75">
        <v>16440887</v>
      </c>
      <c r="I160" s="75">
        <v>0</v>
      </c>
      <c r="J160" s="120">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71">
        <f>E155+E158</f>
        <v>34242347</v>
      </c>
      <c r="F170" s="162">
        <f>F155+F158</f>
        <v>167337920</v>
      </c>
      <c r="G170" s="36"/>
      <c r="H170" s="36"/>
      <c r="I170" s="36"/>
      <c r="J170" s="37"/>
    </row>
    <row r="171" spans="1:10" ht="14.25" customHeight="1">
      <c r="A171" s="35" t="s">
        <v>92</v>
      </c>
      <c r="B171" s="30" t="s">
        <v>92</v>
      </c>
      <c r="C171" s="30" t="s">
        <v>92</v>
      </c>
      <c r="D171" s="31" t="s">
        <v>207</v>
      </c>
      <c r="E171" s="71">
        <f>F48+F47-F170</f>
        <v>291637001</v>
      </c>
      <c r="F171" s="162">
        <f>E171</f>
        <v>291637001</v>
      </c>
      <c r="G171" s="36"/>
      <c r="H171" s="36"/>
      <c r="I171" s="36"/>
      <c r="J171" s="37"/>
    </row>
    <row r="172" spans="1:10" ht="14.25" customHeight="1">
      <c r="A172" s="35" t="s">
        <v>92</v>
      </c>
      <c r="B172" s="30" t="s">
        <v>92</v>
      </c>
      <c r="C172" s="30" t="s">
        <v>92</v>
      </c>
      <c r="D172" s="31" t="s">
        <v>208</v>
      </c>
      <c r="E172" s="71">
        <f>E170+E171</f>
        <v>325879348</v>
      </c>
      <c r="F172" s="162">
        <f>F171+F170</f>
        <v>458974921</v>
      </c>
      <c r="G172" s="36"/>
      <c r="H172" s="36"/>
      <c r="I172" s="36"/>
      <c r="J172" s="37"/>
    </row>
    <row r="173" spans="1:10" ht="14.25" customHeight="1">
      <c r="A173" s="35" t="s">
        <v>92</v>
      </c>
      <c r="B173" s="30" t="s">
        <v>92</v>
      </c>
      <c r="C173" s="30" t="s">
        <v>92</v>
      </c>
      <c r="D173" s="31" t="s">
        <v>209</v>
      </c>
      <c r="E173" s="71">
        <v>178598</v>
      </c>
      <c r="F173" s="162">
        <v>0</v>
      </c>
      <c r="G173" s="36"/>
      <c r="H173" s="36"/>
      <c r="I173" s="36"/>
      <c r="J173" s="37"/>
    </row>
    <row r="174" spans="1:10" ht="14.25" customHeight="1">
      <c r="A174" s="35" t="s">
        <v>92</v>
      </c>
      <c r="B174" s="30" t="s">
        <v>92</v>
      </c>
      <c r="C174" s="30" t="s">
        <v>92</v>
      </c>
      <c r="D174" s="31" t="s">
        <v>210</v>
      </c>
      <c r="E174" s="71">
        <f>E171+E173</f>
        <v>291815599</v>
      </c>
      <c r="F174" s="162">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40960000</v>
      </c>
      <c r="F176" s="36">
        <v>0</v>
      </c>
      <c r="G176" s="36"/>
      <c r="H176" s="36"/>
      <c r="I176" s="36"/>
      <c r="J176" s="37"/>
    </row>
    <row r="177" spans="1:10" ht="14.25" customHeight="1" thickBot="1">
      <c r="A177" s="38" t="s">
        <v>92</v>
      </c>
      <c r="B177" s="39" t="s">
        <v>92</v>
      </c>
      <c r="C177" s="39" t="s">
        <v>92</v>
      </c>
      <c r="D177" s="40" t="s">
        <v>144</v>
      </c>
      <c r="E177" s="136">
        <v>119641000</v>
      </c>
      <c r="F177" s="41">
        <v>0</v>
      </c>
      <c r="G177" s="41"/>
      <c r="H177" s="41"/>
      <c r="I177" s="41"/>
      <c r="J177" s="42"/>
    </row>
    <row r="178" ht="16.5">
      <c r="A178" s="43" t="s">
        <v>211</v>
      </c>
    </row>
    <row r="179" spans="1:9" ht="16.5">
      <c r="A179" s="43" t="s">
        <v>212</v>
      </c>
      <c r="I179" t="s">
        <v>260</v>
      </c>
    </row>
    <row r="180" ht="16.5">
      <c r="A180" s="44" t="s">
        <v>214</v>
      </c>
    </row>
    <row r="181" ht="16.5">
      <c r="A181"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244</v>
      </c>
      <c r="J2" s="205"/>
    </row>
    <row r="3" spans="5:10" ht="19.5">
      <c r="E3" s="206" t="s">
        <v>77</v>
      </c>
      <c r="F3" s="207"/>
      <c r="G3" s="207"/>
      <c r="H3" s="207"/>
      <c r="I3" s="208" t="s">
        <v>78</v>
      </c>
      <c r="J3" s="208"/>
    </row>
    <row r="4" spans="5:10" ht="17.25" thickBot="1">
      <c r="E4" s="209" t="s">
        <v>245</v>
      </c>
      <c r="F4" s="209"/>
      <c r="G4" s="209"/>
      <c r="H4" s="209"/>
      <c r="I4" s="218" t="s">
        <v>80</v>
      </c>
      <c r="J4" s="218"/>
    </row>
    <row r="5" spans="1:10" ht="14.25" customHeight="1">
      <c r="A5" s="196" t="s">
        <v>81</v>
      </c>
      <c r="B5" s="197"/>
      <c r="C5" s="197"/>
      <c r="D5" s="197"/>
      <c r="E5" s="219" t="s">
        <v>82</v>
      </c>
      <c r="F5" s="219"/>
      <c r="G5" s="219" t="s">
        <v>83</v>
      </c>
      <c r="H5" s="219"/>
      <c r="I5" s="219" t="s">
        <v>84</v>
      </c>
      <c r="J5" s="220"/>
    </row>
    <row r="6" spans="1:10" ht="16.5">
      <c r="A6" s="32" t="s">
        <v>85</v>
      </c>
      <c r="B6" s="33" t="s">
        <v>86</v>
      </c>
      <c r="C6" s="33" t="s">
        <v>87</v>
      </c>
      <c r="D6" s="33" t="s">
        <v>88</v>
      </c>
      <c r="E6" s="149" t="s">
        <v>89</v>
      </c>
      <c r="F6" s="149" t="s">
        <v>90</v>
      </c>
      <c r="G6" s="149" t="s">
        <v>89</v>
      </c>
      <c r="H6" s="149" t="s">
        <v>91</v>
      </c>
      <c r="I6" s="149" t="s">
        <v>89</v>
      </c>
      <c r="J6" s="150" t="s">
        <v>91</v>
      </c>
    </row>
    <row r="7" spans="1:10" ht="14.25" customHeight="1">
      <c r="A7" s="32" t="s">
        <v>92</v>
      </c>
      <c r="B7" s="33" t="s">
        <v>92</v>
      </c>
      <c r="C7" s="33" t="s">
        <v>92</v>
      </c>
      <c r="D7" s="127" t="s">
        <v>93</v>
      </c>
      <c r="E7" s="151">
        <f aca="true" t="shared" si="0" ref="E7:F13">G7+I7</f>
        <v>26039969</v>
      </c>
      <c r="F7" s="151">
        <f t="shared" si="0"/>
        <v>218313354</v>
      </c>
      <c r="G7" s="151">
        <f>G8+G18+G19+G20+G21+G22+G25+G29+G39+G40+G41</f>
        <v>18947473</v>
      </c>
      <c r="H7" s="151">
        <f>H8+H18+H19+H20+H21+H22+H25+H29+H39+H40+H41</f>
        <v>139064132</v>
      </c>
      <c r="I7" s="151">
        <f>I8+I18+I19+I20+I21+I22+I25+I29+I39+I40+I41</f>
        <v>7092496</v>
      </c>
      <c r="J7" s="152">
        <f>J8+J18+J19+J20+J21+J22+J25+J29+J39+J40+J41</f>
        <v>79249222</v>
      </c>
    </row>
    <row r="8" spans="1:10" ht="14.25" customHeight="1">
      <c r="A8" s="32">
        <v>1</v>
      </c>
      <c r="B8" s="33" t="s">
        <v>92</v>
      </c>
      <c r="C8" s="33" t="s">
        <v>92</v>
      </c>
      <c r="D8" s="127" t="s">
        <v>94</v>
      </c>
      <c r="E8" s="153">
        <f t="shared" si="0"/>
        <v>5987594</v>
      </c>
      <c r="F8" s="153">
        <f t="shared" si="0"/>
        <v>61929733</v>
      </c>
      <c r="G8" s="153">
        <f>G9+G10+G11+G12+G13+G16</f>
        <v>5987678</v>
      </c>
      <c r="H8" s="153">
        <f>H9+H10+H11+H12+H13+H16</f>
        <v>61935039</v>
      </c>
      <c r="I8" s="153">
        <f>SUM(I9:I13)</f>
        <v>-84</v>
      </c>
      <c r="J8" s="153">
        <f>SUM(J9:J13)</f>
        <v>-5306</v>
      </c>
    </row>
    <row r="9" spans="1:10" ht="14.25" customHeight="1">
      <c r="A9" s="32">
        <v>1</v>
      </c>
      <c r="B9" s="33">
        <v>1</v>
      </c>
      <c r="C9" s="33" t="s">
        <v>92</v>
      </c>
      <c r="D9" s="125" t="s">
        <v>95</v>
      </c>
      <c r="E9" s="153">
        <f t="shared" si="0"/>
        <v>76467</v>
      </c>
      <c r="F9" s="153">
        <f t="shared" si="0"/>
        <v>3913387</v>
      </c>
      <c r="G9" s="154">
        <v>76551</v>
      </c>
      <c r="H9" s="154">
        <v>3913471</v>
      </c>
      <c r="I9" s="154">
        <v>-84</v>
      </c>
      <c r="J9" s="155">
        <v>-84</v>
      </c>
    </row>
    <row r="10" spans="1:10" ht="14.25" customHeight="1">
      <c r="A10" s="32">
        <v>1</v>
      </c>
      <c r="B10" s="33">
        <v>2</v>
      </c>
      <c r="C10" s="33" t="s">
        <v>92</v>
      </c>
      <c r="D10" s="125" t="s">
        <v>96</v>
      </c>
      <c r="E10" s="153">
        <f t="shared" si="0"/>
        <v>24581</v>
      </c>
      <c r="F10" s="153">
        <f t="shared" si="0"/>
        <v>164802</v>
      </c>
      <c r="G10" s="154">
        <v>24581</v>
      </c>
      <c r="H10" s="154">
        <v>170024</v>
      </c>
      <c r="I10" s="154">
        <v>0</v>
      </c>
      <c r="J10" s="155">
        <v>-5222</v>
      </c>
    </row>
    <row r="11" spans="1:10" ht="14.25" customHeight="1">
      <c r="A11" s="32">
        <v>1</v>
      </c>
      <c r="B11" s="33">
        <v>4</v>
      </c>
      <c r="C11" s="33" t="s">
        <v>92</v>
      </c>
      <c r="D11" s="125" t="s">
        <v>97</v>
      </c>
      <c r="E11" s="153">
        <f t="shared" si="0"/>
        <v>9413</v>
      </c>
      <c r="F11" s="153">
        <f t="shared" si="0"/>
        <v>75291</v>
      </c>
      <c r="G11" s="154">
        <v>9413</v>
      </c>
      <c r="H11" s="154">
        <v>75291</v>
      </c>
      <c r="I11" s="154">
        <v>0</v>
      </c>
      <c r="J11" s="155">
        <v>0</v>
      </c>
    </row>
    <row r="12" spans="1:10" ht="14.25" customHeight="1">
      <c r="A12" s="32">
        <v>1</v>
      </c>
      <c r="B12" s="33">
        <v>5</v>
      </c>
      <c r="C12" s="33" t="s">
        <v>92</v>
      </c>
      <c r="D12" s="125" t="s">
        <v>98</v>
      </c>
      <c r="E12" s="153">
        <f t="shared" si="0"/>
        <v>0</v>
      </c>
      <c r="F12" s="153">
        <f t="shared" si="0"/>
        <v>318400</v>
      </c>
      <c r="G12" s="154">
        <v>0</v>
      </c>
      <c r="H12" s="154">
        <v>318400</v>
      </c>
      <c r="I12" s="154">
        <v>0</v>
      </c>
      <c r="J12" s="155">
        <v>0</v>
      </c>
    </row>
    <row r="13" spans="1:10" ht="14.25" customHeight="1">
      <c r="A13" s="32">
        <v>1</v>
      </c>
      <c r="B13" s="33">
        <v>6</v>
      </c>
      <c r="C13" s="33" t="s">
        <v>92</v>
      </c>
      <c r="D13" s="127" t="s">
        <v>99</v>
      </c>
      <c r="E13" s="153">
        <f t="shared" si="0"/>
        <v>2133</v>
      </c>
      <c r="F13" s="153">
        <f t="shared" si="0"/>
        <v>77138</v>
      </c>
      <c r="G13" s="153">
        <f>G14+G15</f>
        <v>2133</v>
      </c>
      <c r="H13" s="153">
        <f>H14+H15</f>
        <v>77138</v>
      </c>
      <c r="I13" s="153">
        <f>SUM(I14:I15)</f>
        <v>0</v>
      </c>
      <c r="J13" s="156">
        <v>0</v>
      </c>
    </row>
    <row r="14" spans="1:10" ht="14.25" customHeight="1">
      <c r="A14" s="32">
        <v>1</v>
      </c>
      <c r="B14" s="33">
        <v>6</v>
      </c>
      <c r="C14" s="33">
        <v>1</v>
      </c>
      <c r="D14" s="125" t="s">
        <v>100</v>
      </c>
      <c r="E14" s="153">
        <v>0</v>
      </c>
      <c r="F14" s="153">
        <v>0</v>
      </c>
      <c r="G14" s="154">
        <v>0</v>
      </c>
      <c r="H14" s="154">
        <v>0</v>
      </c>
      <c r="I14" s="154">
        <v>0</v>
      </c>
      <c r="J14" s="155">
        <v>0</v>
      </c>
    </row>
    <row r="15" spans="1:10" ht="14.25" customHeight="1">
      <c r="A15" s="32">
        <v>1</v>
      </c>
      <c r="B15" s="33">
        <v>6</v>
      </c>
      <c r="C15" s="33">
        <v>2</v>
      </c>
      <c r="D15" s="125" t="s">
        <v>101</v>
      </c>
      <c r="E15" s="153">
        <f>G15+I15</f>
        <v>2133</v>
      </c>
      <c r="F15" s="153">
        <f>H15+J15</f>
        <v>77138</v>
      </c>
      <c r="G15" s="154">
        <v>2133</v>
      </c>
      <c r="H15" s="154">
        <v>77138</v>
      </c>
      <c r="I15" s="154">
        <v>0</v>
      </c>
      <c r="J15" s="155">
        <v>0</v>
      </c>
    </row>
    <row r="16" spans="1:10" ht="14.25" customHeight="1">
      <c r="A16" s="32">
        <v>1</v>
      </c>
      <c r="B16" s="33">
        <v>7</v>
      </c>
      <c r="C16" s="33" t="s">
        <v>92</v>
      </c>
      <c r="D16" s="125" t="s">
        <v>102</v>
      </c>
      <c r="E16" s="153">
        <f>G16</f>
        <v>5875000</v>
      </c>
      <c r="F16" s="153">
        <f>H16</f>
        <v>57380715</v>
      </c>
      <c r="G16" s="154">
        <v>5875000</v>
      </c>
      <c r="H16" s="154">
        <v>57380715</v>
      </c>
      <c r="I16" s="154">
        <v>0</v>
      </c>
      <c r="J16" s="155">
        <v>0</v>
      </c>
    </row>
    <row r="17" spans="1:10" ht="14.25" customHeight="1">
      <c r="A17" s="32">
        <v>1</v>
      </c>
      <c r="B17" s="33">
        <v>8</v>
      </c>
      <c r="C17" s="33" t="s">
        <v>92</v>
      </c>
      <c r="D17" s="127" t="s">
        <v>103</v>
      </c>
      <c r="E17" s="153">
        <v>0</v>
      </c>
      <c r="F17" s="153">
        <v>0</v>
      </c>
      <c r="G17" s="153">
        <v>0</v>
      </c>
      <c r="H17" s="153">
        <v>0</v>
      </c>
      <c r="I17" s="153">
        <v>0</v>
      </c>
      <c r="J17" s="156">
        <v>0</v>
      </c>
    </row>
    <row r="18" spans="1:10" ht="14.25" customHeight="1">
      <c r="A18" s="32">
        <v>2</v>
      </c>
      <c r="B18" s="33" t="s">
        <v>92</v>
      </c>
      <c r="C18" s="33" t="s">
        <v>92</v>
      </c>
      <c r="D18" s="127" t="s">
        <v>104</v>
      </c>
      <c r="E18" s="153">
        <v>0</v>
      </c>
      <c r="F18" s="153">
        <v>0</v>
      </c>
      <c r="G18" s="153">
        <v>0</v>
      </c>
      <c r="H18" s="153">
        <v>0</v>
      </c>
      <c r="I18" s="153">
        <v>0</v>
      </c>
      <c r="J18" s="156">
        <v>0</v>
      </c>
    </row>
    <row r="19" spans="1:10" ht="14.25" customHeight="1">
      <c r="A19" s="32">
        <v>3</v>
      </c>
      <c r="B19" s="33" t="s">
        <v>92</v>
      </c>
      <c r="C19" s="33" t="s">
        <v>92</v>
      </c>
      <c r="D19" s="125" t="s">
        <v>105</v>
      </c>
      <c r="E19" s="153">
        <f>G19</f>
        <v>245</v>
      </c>
      <c r="F19" s="153">
        <f>H19</f>
        <v>201057</v>
      </c>
      <c r="G19" s="154">
        <v>245</v>
      </c>
      <c r="H19" s="154">
        <v>201057</v>
      </c>
      <c r="I19" s="154">
        <v>0</v>
      </c>
      <c r="J19" s="155">
        <v>0</v>
      </c>
    </row>
    <row r="20" spans="1:10" ht="14.25" customHeight="1">
      <c r="A20" s="32">
        <v>4</v>
      </c>
      <c r="B20" s="33" t="s">
        <v>92</v>
      </c>
      <c r="C20" s="33" t="s">
        <v>92</v>
      </c>
      <c r="D20" s="125" t="s">
        <v>106</v>
      </c>
      <c r="E20" s="153">
        <f>G20</f>
        <v>544568</v>
      </c>
      <c r="F20" s="153">
        <f>H20+J20</f>
        <v>29891150</v>
      </c>
      <c r="G20" s="154">
        <v>544568</v>
      </c>
      <c r="H20" s="154">
        <v>29904930</v>
      </c>
      <c r="I20" s="154">
        <v>0</v>
      </c>
      <c r="J20" s="155">
        <v>-13780</v>
      </c>
    </row>
    <row r="21" spans="1:10" ht="14.25" customHeight="1">
      <c r="A21" s="32">
        <v>5</v>
      </c>
      <c r="B21" s="33" t="s">
        <v>92</v>
      </c>
      <c r="C21" s="33" t="s">
        <v>92</v>
      </c>
      <c r="D21" s="127" t="s">
        <v>107</v>
      </c>
      <c r="E21" s="153">
        <v>0</v>
      </c>
      <c r="F21" s="153">
        <f>H21+J21</f>
        <v>0</v>
      </c>
      <c r="G21" s="153">
        <v>0</v>
      </c>
      <c r="H21" s="153">
        <v>0</v>
      </c>
      <c r="I21" s="153">
        <v>0</v>
      </c>
      <c r="J21" s="156">
        <v>0</v>
      </c>
    </row>
    <row r="22" spans="1:10" ht="14.25" customHeight="1">
      <c r="A22" s="32">
        <v>6</v>
      </c>
      <c r="B22" s="33" t="s">
        <v>92</v>
      </c>
      <c r="C22" s="33" t="s">
        <v>92</v>
      </c>
      <c r="D22" s="127" t="s">
        <v>108</v>
      </c>
      <c r="E22" s="71">
        <f>E23+E24</f>
        <v>86443</v>
      </c>
      <c r="F22" s="153">
        <f>H22+J22</f>
        <v>3399478</v>
      </c>
      <c r="G22" s="71">
        <f>G23+G24</f>
        <v>86443</v>
      </c>
      <c r="H22" s="71">
        <f>H23+H24</f>
        <v>3399478</v>
      </c>
      <c r="I22" s="71">
        <v>0</v>
      </c>
      <c r="J22" s="121">
        <v>0</v>
      </c>
    </row>
    <row r="23" spans="1:10" ht="14.25" customHeight="1">
      <c r="A23" s="32">
        <v>6</v>
      </c>
      <c r="B23" s="33">
        <v>1</v>
      </c>
      <c r="C23" s="33" t="s">
        <v>92</v>
      </c>
      <c r="D23" s="125" t="s">
        <v>109</v>
      </c>
      <c r="E23" s="71">
        <f>G23</f>
        <v>67960</v>
      </c>
      <c r="F23" s="153">
        <f>H23+J23</f>
        <v>3203070</v>
      </c>
      <c r="G23" s="75">
        <v>67960</v>
      </c>
      <c r="H23" s="75">
        <v>3203070</v>
      </c>
      <c r="I23" s="75">
        <v>0</v>
      </c>
      <c r="J23" s="120">
        <v>0</v>
      </c>
    </row>
    <row r="24" spans="1:10" ht="14.25" customHeight="1">
      <c r="A24" s="32">
        <v>6</v>
      </c>
      <c r="B24" s="33">
        <v>5</v>
      </c>
      <c r="C24" s="33" t="s">
        <v>92</v>
      </c>
      <c r="D24" s="125" t="s">
        <v>110</v>
      </c>
      <c r="E24" s="71">
        <f>G24</f>
        <v>18483</v>
      </c>
      <c r="F24" s="153">
        <f>H24+J24</f>
        <v>196408</v>
      </c>
      <c r="G24" s="75">
        <v>18483</v>
      </c>
      <c r="H24" s="75">
        <v>196408</v>
      </c>
      <c r="I24" s="75">
        <v>0</v>
      </c>
      <c r="J24" s="120">
        <v>0</v>
      </c>
    </row>
    <row r="25" spans="1:10" ht="14.25" customHeight="1">
      <c r="A25" s="32">
        <v>7</v>
      </c>
      <c r="B25" s="33" t="s">
        <v>92</v>
      </c>
      <c r="C25" s="33" t="s">
        <v>92</v>
      </c>
      <c r="D25" s="127" t="s">
        <v>111</v>
      </c>
      <c r="E25" s="71">
        <v>0</v>
      </c>
      <c r="F25" s="71">
        <v>0</v>
      </c>
      <c r="G25" s="71">
        <v>0</v>
      </c>
      <c r="H25" s="71">
        <v>0</v>
      </c>
      <c r="I25" s="71">
        <v>0</v>
      </c>
      <c r="J25" s="121">
        <v>0</v>
      </c>
    </row>
    <row r="26" spans="1:10" ht="14.25" customHeight="1">
      <c r="A26" s="32">
        <v>7</v>
      </c>
      <c r="B26" s="33">
        <v>1</v>
      </c>
      <c r="C26" s="33" t="s">
        <v>92</v>
      </c>
      <c r="D26" s="127" t="s">
        <v>112</v>
      </c>
      <c r="E26" s="71">
        <v>0</v>
      </c>
      <c r="F26" s="71">
        <v>0</v>
      </c>
      <c r="G26" s="71">
        <v>0</v>
      </c>
      <c r="H26" s="71">
        <v>0</v>
      </c>
      <c r="I26" s="71">
        <v>0</v>
      </c>
      <c r="J26" s="121">
        <v>0</v>
      </c>
    </row>
    <row r="27" spans="1:10" ht="14.25" customHeight="1">
      <c r="A27" s="32">
        <v>7</v>
      </c>
      <c r="B27" s="33">
        <v>2</v>
      </c>
      <c r="C27" s="33" t="s">
        <v>92</v>
      </c>
      <c r="D27" s="127" t="s">
        <v>113</v>
      </c>
      <c r="E27" s="71">
        <v>0</v>
      </c>
      <c r="F27" s="71">
        <v>0</v>
      </c>
      <c r="G27" s="71">
        <v>0</v>
      </c>
      <c r="H27" s="71">
        <v>0</v>
      </c>
      <c r="I27" s="71">
        <v>0</v>
      </c>
      <c r="J27" s="121">
        <v>0</v>
      </c>
    </row>
    <row r="28" spans="1:10" ht="14.25" customHeight="1">
      <c r="A28" s="32">
        <v>7</v>
      </c>
      <c r="B28" s="33">
        <v>3</v>
      </c>
      <c r="C28" s="33" t="s">
        <v>92</v>
      </c>
      <c r="D28" s="127" t="s">
        <v>114</v>
      </c>
      <c r="E28" s="71">
        <v>0</v>
      </c>
      <c r="F28" s="71">
        <v>0</v>
      </c>
      <c r="G28" s="71">
        <v>0</v>
      </c>
      <c r="H28" s="71">
        <v>0</v>
      </c>
      <c r="I28" s="71">
        <v>0</v>
      </c>
      <c r="J28" s="121">
        <v>0</v>
      </c>
    </row>
    <row r="29" spans="1:10" ht="14.25" customHeight="1">
      <c r="A29" s="32">
        <v>8</v>
      </c>
      <c r="B29" s="33" t="s">
        <v>92</v>
      </c>
      <c r="C29" s="33" t="s">
        <v>92</v>
      </c>
      <c r="D29" s="125" t="s">
        <v>246</v>
      </c>
      <c r="E29" s="71">
        <f>E30+E31</f>
        <v>18810363</v>
      </c>
      <c r="F29" s="71">
        <f>F30+F31</f>
        <v>113980917</v>
      </c>
      <c r="G29" s="75">
        <v>11717783</v>
      </c>
      <c r="H29" s="75">
        <v>34759505</v>
      </c>
      <c r="I29" s="75">
        <v>7092580</v>
      </c>
      <c r="J29" s="120">
        <v>79221412</v>
      </c>
    </row>
    <row r="30" spans="1:10" ht="14.25" customHeight="1">
      <c r="A30" s="32">
        <v>8</v>
      </c>
      <c r="B30" s="33">
        <v>1</v>
      </c>
      <c r="C30" s="33" t="s">
        <v>92</v>
      </c>
      <c r="D30" s="127" t="s">
        <v>116</v>
      </c>
      <c r="E30" s="71">
        <f>G30+I30</f>
        <v>18810363</v>
      </c>
      <c r="F30" s="71">
        <f>H30+J30</f>
        <v>113980917</v>
      </c>
      <c r="G30" s="75">
        <v>11717783</v>
      </c>
      <c r="H30" s="75">
        <v>34759505</v>
      </c>
      <c r="I30" s="75">
        <v>7092580</v>
      </c>
      <c r="J30" s="120">
        <v>79221412</v>
      </c>
    </row>
    <row r="31" spans="1:10" ht="14.25" customHeight="1" thickBot="1">
      <c r="A31" s="133">
        <v>8</v>
      </c>
      <c r="B31" s="134">
        <v>2</v>
      </c>
      <c r="C31" s="134" t="s">
        <v>92</v>
      </c>
      <c r="D31" s="135" t="s">
        <v>117</v>
      </c>
      <c r="E31" s="123">
        <v>0</v>
      </c>
      <c r="F31" s="123">
        <v>0</v>
      </c>
      <c r="G31" s="123">
        <v>0</v>
      </c>
      <c r="H31" s="123">
        <v>0</v>
      </c>
      <c r="I31" s="123">
        <v>0</v>
      </c>
      <c r="J31" s="124">
        <v>0</v>
      </c>
    </row>
    <row r="32" spans="1:10" ht="16.5">
      <c r="A32" s="43"/>
      <c r="B32" s="43"/>
      <c r="C32" s="43"/>
      <c r="D32" s="43"/>
      <c r="E32" s="43"/>
      <c r="F32" s="43"/>
      <c r="G32" s="43"/>
      <c r="H32" s="43"/>
      <c r="I32" s="43"/>
      <c r="J32" s="43"/>
    </row>
    <row r="33" spans="1:10" ht="16.5">
      <c r="A33" s="211" t="s">
        <v>72</v>
      </c>
      <c r="B33" s="211"/>
      <c r="C33" s="211"/>
      <c r="D33" s="43"/>
      <c r="E33" s="43"/>
      <c r="F33" s="43"/>
      <c r="G33" s="43"/>
      <c r="H33" s="43"/>
      <c r="I33" s="200" t="s">
        <v>73</v>
      </c>
      <c r="J33" s="212"/>
    </row>
    <row r="34" spans="1:10" ht="16.5">
      <c r="A34" s="213" t="s">
        <v>74</v>
      </c>
      <c r="B34" s="213"/>
      <c r="C34" s="213"/>
      <c r="D34" s="214" t="s">
        <v>75</v>
      </c>
      <c r="E34" s="214"/>
      <c r="F34" s="214"/>
      <c r="G34" s="214"/>
      <c r="H34" s="214"/>
      <c r="I34" s="204" t="s">
        <v>247</v>
      </c>
      <c r="J34" s="215"/>
    </row>
    <row r="35" spans="1:10" ht="19.5">
      <c r="A35" s="43"/>
      <c r="B35" s="43"/>
      <c r="C35" s="43"/>
      <c r="D35" s="43"/>
      <c r="E35" s="206" t="s">
        <v>77</v>
      </c>
      <c r="F35" s="216"/>
      <c r="G35" s="216"/>
      <c r="H35" s="216"/>
      <c r="I35" s="217" t="s">
        <v>118</v>
      </c>
      <c r="J35" s="217"/>
    </row>
    <row r="36" spans="1:10" ht="17.25" thickBot="1">
      <c r="A36" s="43"/>
      <c r="B36" s="43"/>
      <c r="C36" s="43"/>
      <c r="D36" s="43"/>
      <c r="E36" s="209" t="str">
        <f>E4</f>
        <v>中華民國108年08月     (108年度 )</v>
      </c>
      <c r="F36" s="209"/>
      <c r="G36" s="209"/>
      <c r="H36" s="209"/>
      <c r="I36" s="210" t="s">
        <v>80</v>
      </c>
      <c r="J36" s="210"/>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2">
        <v>9</v>
      </c>
      <c r="B39" s="33" t="s">
        <v>92</v>
      </c>
      <c r="C39" s="33" t="s">
        <v>92</v>
      </c>
      <c r="D39" s="125" t="s">
        <v>119</v>
      </c>
      <c r="E39" s="71">
        <f>G39+I39</f>
        <v>41000</v>
      </c>
      <c r="F39" s="71">
        <f>H39+J39</f>
        <v>397440</v>
      </c>
      <c r="G39" s="75">
        <v>41000</v>
      </c>
      <c r="H39" s="75">
        <v>397440</v>
      </c>
      <c r="I39" s="75">
        <v>0</v>
      </c>
      <c r="J39" s="120">
        <v>0</v>
      </c>
      <c r="K39" s="157"/>
    </row>
    <row r="40" spans="1:11" ht="14.25" customHeight="1">
      <c r="A40" s="32">
        <v>10</v>
      </c>
      <c r="B40" s="33" t="s">
        <v>92</v>
      </c>
      <c r="C40" s="33" t="s">
        <v>92</v>
      </c>
      <c r="D40" s="127" t="s">
        <v>120</v>
      </c>
      <c r="E40" s="71">
        <v>0</v>
      </c>
      <c r="F40" s="71">
        <v>0</v>
      </c>
      <c r="G40" s="71">
        <v>0</v>
      </c>
      <c r="H40" s="71">
        <v>0</v>
      </c>
      <c r="I40" s="71">
        <v>0</v>
      </c>
      <c r="J40" s="121">
        <v>0</v>
      </c>
      <c r="K40" s="157"/>
    </row>
    <row r="41" spans="1:11" ht="14.25" customHeight="1">
      <c r="A41" s="32">
        <v>11</v>
      </c>
      <c r="B41" s="33" t="s">
        <v>92</v>
      </c>
      <c r="C41" s="33" t="s">
        <v>92</v>
      </c>
      <c r="D41" s="125" t="s">
        <v>121</v>
      </c>
      <c r="E41" s="71">
        <f>G41+I41</f>
        <v>569756</v>
      </c>
      <c r="F41" s="71">
        <f>H41+J41</f>
        <v>8513579</v>
      </c>
      <c r="G41" s="75">
        <v>569756</v>
      </c>
      <c r="H41" s="75">
        <v>8466683</v>
      </c>
      <c r="I41" s="75">
        <v>0</v>
      </c>
      <c r="J41" s="120">
        <v>46896</v>
      </c>
      <c r="K41" s="157"/>
    </row>
    <row r="42" spans="1:11" ht="14.25" customHeight="1">
      <c r="A42" s="32" t="s">
        <v>92</v>
      </c>
      <c r="B42" s="33" t="s">
        <v>92</v>
      </c>
      <c r="C42" s="33" t="s">
        <v>92</v>
      </c>
      <c r="D42" s="127" t="s">
        <v>122</v>
      </c>
      <c r="E42" s="71">
        <v>0</v>
      </c>
      <c r="F42" s="71">
        <v>0</v>
      </c>
      <c r="G42" s="71">
        <v>0</v>
      </c>
      <c r="H42" s="71">
        <v>0</v>
      </c>
      <c r="I42" s="71">
        <v>0</v>
      </c>
      <c r="J42" s="121">
        <v>0</v>
      </c>
      <c r="K42" s="157"/>
    </row>
    <row r="43" spans="1:11" ht="14.25" customHeight="1">
      <c r="A43" s="32">
        <v>6</v>
      </c>
      <c r="B43" s="33" t="s">
        <v>92</v>
      </c>
      <c r="C43" s="33" t="s">
        <v>92</v>
      </c>
      <c r="D43" s="127" t="s">
        <v>123</v>
      </c>
      <c r="E43" s="71">
        <v>0</v>
      </c>
      <c r="F43" s="71">
        <v>0</v>
      </c>
      <c r="G43" s="71">
        <v>0</v>
      </c>
      <c r="H43" s="71">
        <v>0</v>
      </c>
      <c r="I43" s="71">
        <v>0</v>
      </c>
      <c r="J43" s="121">
        <v>0</v>
      </c>
      <c r="K43" s="157"/>
    </row>
    <row r="44" spans="1:11" ht="14.25" customHeight="1">
      <c r="A44" s="32">
        <v>6</v>
      </c>
      <c r="B44" s="33">
        <v>2</v>
      </c>
      <c r="C44" s="33" t="s">
        <v>92</v>
      </c>
      <c r="D44" s="127" t="s">
        <v>124</v>
      </c>
      <c r="E44" s="71">
        <v>0</v>
      </c>
      <c r="F44" s="71">
        <v>0</v>
      </c>
      <c r="G44" s="71">
        <v>0</v>
      </c>
      <c r="H44" s="71">
        <v>0</v>
      </c>
      <c r="I44" s="71">
        <v>0</v>
      </c>
      <c r="J44" s="121">
        <v>0</v>
      </c>
      <c r="K44" s="157"/>
    </row>
    <row r="45" spans="1:11" ht="14.25" customHeight="1">
      <c r="A45" s="32">
        <v>6</v>
      </c>
      <c r="B45" s="33">
        <v>3</v>
      </c>
      <c r="C45" s="33" t="s">
        <v>92</v>
      </c>
      <c r="D45" s="127" t="s">
        <v>125</v>
      </c>
      <c r="E45" s="71">
        <v>0</v>
      </c>
      <c r="F45" s="71">
        <v>0</v>
      </c>
      <c r="G45" s="71">
        <v>0</v>
      </c>
      <c r="H45" s="71">
        <v>0</v>
      </c>
      <c r="I45" s="71">
        <v>0</v>
      </c>
      <c r="J45" s="121">
        <v>0</v>
      </c>
      <c r="K45" s="157"/>
    </row>
    <row r="46" spans="1:11" ht="14.25" customHeight="1">
      <c r="A46" s="32">
        <v>6</v>
      </c>
      <c r="B46" s="33">
        <v>4</v>
      </c>
      <c r="C46" s="33" t="s">
        <v>92</v>
      </c>
      <c r="D46" s="127" t="s">
        <v>126</v>
      </c>
      <c r="E46" s="71">
        <v>0</v>
      </c>
      <c r="F46" s="71">
        <v>0</v>
      </c>
      <c r="G46" s="71">
        <v>0</v>
      </c>
      <c r="H46" s="71">
        <v>0</v>
      </c>
      <c r="I46" s="71">
        <v>0</v>
      </c>
      <c r="J46" s="121">
        <v>0</v>
      </c>
      <c r="K46" s="157"/>
    </row>
    <row r="47" spans="1:11" ht="14.25" customHeight="1">
      <c r="A47" s="32" t="s">
        <v>92</v>
      </c>
      <c r="B47" s="33" t="s">
        <v>92</v>
      </c>
      <c r="C47" s="33" t="s">
        <v>92</v>
      </c>
      <c r="D47" s="128" t="s">
        <v>127</v>
      </c>
      <c r="E47" s="129">
        <f aca="true" t="shared" si="1" ref="E47:J47">E42+E7</f>
        <v>26039969</v>
      </c>
      <c r="F47" s="129">
        <f t="shared" si="1"/>
        <v>218313354</v>
      </c>
      <c r="G47" s="129">
        <f t="shared" si="1"/>
        <v>18947473</v>
      </c>
      <c r="H47" s="129">
        <f t="shared" si="1"/>
        <v>139064132</v>
      </c>
      <c r="I47" s="129">
        <f t="shared" si="1"/>
        <v>7092496</v>
      </c>
      <c r="J47" s="130">
        <f t="shared" si="1"/>
        <v>79249222</v>
      </c>
      <c r="K47" s="157"/>
    </row>
    <row r="48" spans="1:11" ht="14.25" customHeight="1">
      <c r="A48" s="32" t="s">
        <v>92</v>
      </c>
      <c r="B48" s="33" t="s">
        <v>92</v>
      </c>
      <c r="C48" s="33" t="s">
        <v>92</v>
      </c>
      <c r="D48" s="127" t="s">
        <v>128</v>
      </c>
      <c r="E48" s="71">
        <v>0</v>
      </c>
      <c r="F48" s="131">
        <v>266701536</v>
      </c>
      <c r="G48" s="71">
        <v>0</v>
      </c>
      <c r="H48" s="71">
        <v>0</v>
      </c>
      <c r="I48" s="71">
        <v>0</v>
      </c>
      <c r="J48" s="121">
        <v>0</v>
      </c>
      <c r="K48" s="157"/>
    </row>
    <row r="49" spans="1:11" ht="14.25" customHeight="1">
      <c r="A49" s="32">
        <v>30</v>
      </c>
      <c r="B49" s="33" t="s">
        <v>92</v>
      </c>
      <c r="C49" s="33" t="s">
        <v>92</v>
      </c>
      <c r="D49" s="127" t="s">
        <v>129</v>
      </c>
      <c r="E49" s="71">
        <v>0</v>
      </c>
      <c r="F49" s="71">
        <v>0</v>
      </c>
      <c r="G49" s="71">
        <v>0</v>
      </c>
      <c r="H49" s="71">
        <v>0</v>
      </c>
      <c r="I49" s="71">
        <v>0</v>
      </c>
      <c r="J49" s="121">
        <v>0</v>
      </c>
      <c r="K49" s="157"/>
    </row>
    <row r="50" spans="1:11" ht="14.25" customHeight="1">
      <c r="A50" s="32">
        <v>30</v>
      </c>
      <c r="B50" s="33">
        <v>1</v>
      </c>
      <c r="C50" s="33" t="s">
        <v>92</v>
      </c>
      <c r="D50" s="127" t="s">
        <v>130</v>
      </c>
      <c r="E50" s="71">
        <v>0</v>
      </c>
      <c r="F50" s="71">
        <v>0</v>
      </c>
      <c r="G50" s="71">
        <v>0</v>
      </c>
      <c r="H50" s="71">
        <v>0</v>
      </c>
      <c r="I50" s="71">
        <v>0</v>
      </c>
      <c r="J50" s="121">
        <v>0</v>
      </c>
      <c r="K50" s="157"/>
    </row>
    <row r="51" spans="1:11" ht="14.25" customHeight="1">
      <c r="A51" s="32">
        <v>31</v>
      </c>
      <c r="B51" s="33" t="s">
        <v>92</v>
      </c>
      <c r="C51" s="33" t="s">
        <v>92</v>
      </c>
      <c r="D51" s="127" t="s">
        <v>131</v>
      </c>
      <c r="E51" s="71">
        <v>0</v>
      </c>
      <c r="F51" s="71">
        <v>0</v>
      </c>
      <c r="G51" s="71">
        <v>0</v>
      </c>
      <c r="H51" s="71">
        <v>0</v>
      </c>
      <c r="I51" s="71">
        <v>0</v>
      </c>
      <c r="J51" s="121">
        <v>0</v>
      </c>
      <c r="K51" s="157"/>
    </row>
    <row r="52" spans="1:11" ht="14.25" customHeight="1">
      <c r="A52" s="32">
        <v>31</v>
      </c>
      <c r="B52" s="33">
        <v>1</v>
      </c>
      <c r="C52" s="33" t="s">
        <v>92</v>
      </c>
      <c r="D52" s="127" t="s">
        <v>132</v>
      </c>
      <c r="E52" s="71">
        <v>0</v>
      </c>
      <c r="F52" s="71">
        <v>0</v>
      </c>
      <c r="G52" s="71">
        <v>0</v>
      </c>
      <c r="H52" s="71">
        <v>0</v>
      </c>
      <c r="I52" s="71">
        <v>0</v>
      </c>
      <c r="J52" s="121">
        <v>0</v>
      </c>
      <c r="K52" s="157"/>
    </row>
    <row r="53" spans="1:11" ht="14.25" customHeight="1">
      <c r="A53" s="32">
        <v>31</v>
      </c>
      <c r="B53" s="33">
        <v>2</v>
      </c>
      <c r="C53" s="33" t="s">
        <v>92</v>
      </c>
      <c r="D53" s="127" t="s">
        <v>133</v>
      </c>
      <c r="E53" s="71">
        <v>0</v>
      </c>
      <c r="F53" s="71">
        <v>0</v>
      </c>
      <c r="G53" s="71">
        <v>0</v>
      </c>
      <c r="H53" s="71">
        <v>0</v>
      </c>
      <c r="I53" s="71">
        <v>0</v>
      </c>
      <c r="J53" s="121">
        <v>0</v>
      </c>
      <c r="K53" s="157"/>
    </row>
    <row r="54" spans="1:11" ht="14.25" customHeight="1">
      <c r="A54" s="32">
        <v>31</v>
      </c>
      <c r="B54" s="33">
        <v>3</v>
      </c>
      <c r="C54" s="33" t="s">
        <v>92</v>
      </c>
      <c r="D54" s="127" t="s">
        <v>134</v>
      </c>
      <c r="E54" s="71">
        <v>0</v>
      </c>
      <c r="F54" s="71">
        <v>0</v>
      </c>
      <c r="G54" s="71">
        <v>0</v>
      </c>
      <c r="H54" s="71">
        <v>0</v>
      </c>
      <c r="I54" s="71">
        <v>0</v>
      </c>
      <c r="J54" s="132">
        <v>0</v>
      </c>
      <c r="K54" s="157"/>
    </row>
    <row r="55" spans="1:11" ht="14.25" customHeight="1">
      <c r="A55" s="32">
        <v>31</v>
      </c>
      <c r="B55" s="33">
        <v>4</v>
      </c>
      <c r="C55" s="33" t="s">
        <v>92</v>
      </c>
      <c r="D55" s="127" t="s">
        <v>135</v>
      </c>
      <c r="E55" s="71">
        <v>0</v>
      </c>
      <c r="F55" s="71">
        <v>0</v>
      </c>
      <c r="G55" s="71">
        <v>0</v>
      </c>
      <c r="H55" s="71">
        <v>0</v>
      </c>
      <c r="I55" s="71">
        <v>0</v>
      </c>
      <c r="J55" s="121">
        <v>0</v>
      </c>
      <c r="K55" s="157"/>
    </row>
    <row r="56" spans="1:11" ht="14.25" customHeight="1">
      <c r="A56" s="32">
        <v>31</v>
      </c>
      <c r="B56" s="33">
        <v>5</v>
      </c>
      <c r="C56" s="33" t="s">
        <v>92</v>
      </c>
      <c r="D56" s="127" t="s">
        <v>136</v>
      </c>
      <c r="E56" s="71">
        <v>0</v>
      </c>
      <c r="F56" s="71">
        <v>0</v>
      </c>
      <c r="G56" s="71">
        <v>0</v>
      </c>
      <c r="H56" s="71">
        <v>0</v>
      </c>
      <c r="I56" s="71">
        <v>0</v>
      </c>
      <c r="J56" s="121">
        <v>0</v>
      </c>
      <c r="K56" s="157"/>
    </row>
    <row r="57" spans="1:11" ht="14.25" customHeight="1">
      <c r="A57" s="32">
        <v>31</v>
      </c>
      <c r="B57" s="33">
        <v>6</v>
      </c>
      <c r="C57" s="33" t="s">
        <v>92</v>
      </c>
      <c r="D57" s="127" t="s">
        <v>137</v>
      </c>
      <c r="E57" s="71">
        <v>0</v>
      </c>
      <c r="F57" s="71">
        <v>0</v>
      </c>
      <c r="G57" s="71">
        <v>0</v>
      </c>
      <c r="H57" s="71">
        <v>0</v>
      </c>
      <c r="I57" s="71">
        <v>0</v>
      </c>
      <c r="J57" s="121">
        <v>0</v>
      </c>
      <c r="K57" s="157"/>
    </row>
    <row r="58" spans="1:11" ht="14.25" customHeight="1">
      <c r="A58" s="32">
        <v>31</v>
      </c>
      <c r="B58" s="33">
        <v>7</v>
      </c>
      <c r="C58" s="33" t="s">
        <v>92</v>
      </c>
      <c r="D58" s="127" t="s">
        <v>138</v>
      </c>
      <c r="E58" s="71">
        <v>0</v>
      </c>
      <c r="F58" s="71">
        <v>0</v>
      </c>
      <c r="G58" s="71">
        <v>0</v>
      </c>
      <c r="H58" s="71">
        <v>0</v>
      </c>
      <c r="I58" s="71">
        <v>0</v>
      </c>
      <c r="J58" s="121">
        <v>0</v>
      </c>
      <c r="K58" s="157"/>
    </row>
    <row r="59" spans="1:11" ht="14.25" customHeight="1">
      <c r="A59" s="32"/>
      <c r="B59" s="33"/>
      <c r="C59" s="33"/>
      <c r="D59" s="127"/>
      <c r="E59" s="71"/>
      <c r="F59" s="71"/>
      <c r="G59" s="71"/>
      <c r="H59" s="71"/>
      <c r="I59" s="71"/>
      <c r="J59" s="121"/>
      <c r="K59" s="157"/>
    </row>
    <row r="60" spans="1:11" ht="14.25" customHeight="1">
      <c r="A60" s="32"/>
      <c r="B60" s="33"/>
      <c r="C60" s="33"/>
      <c r="D60" s="127"/>
      <c r="E60" s="71"/>
      <c r="F60" s="71"/>
      <c r="G60" s="71"/>
      <c r="H60" s="71"/>
      <c r="I60" s="71"/>
      <c r="J60" s="121"/>
      <c r="K60" s="157"/>
    </row>
    <row r="61" spans="1:11" ht="14.25" customHeight="1">
      <c r="A61" s="32"/>
      <c r="B61" s="33"/>
      <c r="C61" s="33"/>
      <c r="D61" s="127"/>
      <c r="E61" s="71"/>
      <c r="F61" s="71"/>
      <c r="G61" s="71"/>
      <c r="H61" s="71"/>
      <c r="I61" s="71"/>
      <c r="J61" s="121"/>
      <c r="K61" s="157"/>
    </row>
    <row r="62" spans="1:11" ht="14.25" customHeight="1">
      <c r="A62" s="32" t="s">
        <v>92</v>
      </c>
      <c r="B62" s="33" t="s">
        <v>92</v>
      </c>
      <c r="C62" s="33" t="s">
        <v>92</v>
      </c>
      <c r="D62" s="127" t="s">
        <v>139</v>
      </c>
      <c r="E62" s="71">
        <f>E47+E48</f>
        <v>26039969</v>
      </c>
      <c r="F62" s="71">
        <f>F47+F48</f>
        <v>485014890</v>
      </c>
      <c r="G62" s="71"/>
      <c r="H62" s="71"/>
      <c r="I62" s="71"/>
      <c r="J62" s="121"/>
      <c r="K62" s="157"/>
    </row>
    <row r="63" spans="1:11" ht="14.25" customHeight="1">
      <c r="A63" s="32" t="s">
        <v>92</v>
      </c>
      <c r="B63" s="33" t="s">
        <v>92</v>
      </c>
      <c r="C63" s="33" t="s">
        <v>92</v>
      </c>
      <c r="D63" s="127" t="s">
        <v>140</v>
      </c>
      <c r="E63" s="75">
        <v>291637001</v>
      </c>
      <c r="F63" s="71"/>
      <c r="G63" s="71"/>
      <c r="H63" s="71"/>
      <c r="I63" s="71"/>
      <c r="J63" s="121"/>
      <c r="K63" s="157"/>
    </row>
    <row r="64" spans="1:11" ht="14.25" customHeight="1">
      <c r="A64" s="32" t="s">
        <v>92</v>
      </c>
      <c r="B64" s="33" t="s">
        <v>92</v>
      </c>
      <c r="C64" s="33" t="s">
        <v>92</v>
      </c>
      <c r="D64" s="127" t="s">
        <v>141</v>
      </c>
      <c r="E64" s="71">
        <f>E62+E63</f>
        <v>317676970</v>
      </c>
      <c r="F64" s="71">
        <f>F62</f>
        <v>485014890</v>
      </c>
      <c r="G64" s="71"/>
      <c r="H64" s="71"/>
      <c r="I64" s="71"/>
      <c r="J64" s="121"/>
      <c r="K64" s="157"/>
    </row>
    <row r="65" spans="1:11" ht="14.25" customHeight="1">
      <c r="A65" s="32" t="s">
        <v>92</v>
      </c>
      <c r="B65" s="33" t="s">
        <v>92</v>
      </c>
      <c r="C65" s="33" t="s">
        <v>92</v>
      </c>
      <c r="D65" s="127" t="s">
        <v>142</v>
      </c>
      <c r="E65" s="131">
        <v>144903000</v>
      </c>
      <c r="F65" s="71">
        <v>0</v>
      </c>
      <c r="G65" s="71"/>
      <c r="H65" s="71"/>
      <c r="I65" s="71"/>
      <c r="J65" s="121"/>
      <c r="K65" s="157"/>
    </row>
    <row r="66" spans="1:11" ht="14.25" customHeight="1">
      <c r="A66" s="32" t="s">
        <v>92</v>
      </c>
      <c r="B66" s="33" t="s">
        <v>92</v>
      </c>
      <c r="C66" s="33" t="s">
        <v>92</v>
      </c>
      <c r="D66" s="127" t="s">
        <v>143</v>
      </c>
      <c r="E66" s="75">
        <v>6500000</v>
      </c>
      <c r="F66" s="71">
        <v>0</v>
      </c>
      <c r="G66" s="71"/>
      <c r="H66" s="71"/>
      <c r="I66" s="71"/>
      <c r="J66" s="121"/>
      <c r="K66" s="157"/>
    </row>
    <row r="67" spans="1:11" ht="14.25" customHeight="1" thickBot="1">
      <c r="A67" s="133" t="s">
        <v>92</v>
      </c>
      <c r="B67" s="134" t="s">
        <v>92</v>
      </c>
      <c r="C67" s="134" t="s">
        <v>92</v>
      </c>
      <c r="D67" s="135" t="s">
        <v>144</v>
      </c>
      <c r="E67" s="136">
        <v>80249500</v>
      </c>
      <c r="F67" s="123">
        <v>0</v>
      </c>
      <c r="G67" s="123"/>
      <c r="H67" s="123"/>
      <c r="I67" s="123"/>
      <c r="J67" s="124"/>
      <c r="K67" s="157"/>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248</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中華民國108年08月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6851921</v>
      </c>
      <c r="F74" s="129">
        <f>H74+J74</f>
        <v>69793789</v>
      </c>
      <c r="G74" s="129">
        <f>G75+G80+G84+G89+G102+G105+G108+G111+G113</f>
        <v>6825071</v>
      </c>
      <c r="H74" s="129">
        <f>H75+H80+H84+H89+H102+H105+H108+H111+H113</f>
        <v>68050232</v>
      </c>
      <c r="I74" s="129">
        <f>I75+I80+I84+I89+I102+I105+I108+I111+I113</f>
        <v>26850</v>
      </c>
      <c r="J74" s="137">
        <f>J75+J80+J84+J89+J102+J105+J108+J111+J113</f>
        <v>1743557</v>
      </c>
    </row>
    <row r="75" spans="1:10" ht="14.25" customHeight="1">
      <c r="A75" s="32">
        <v>1</v>
      </c>
      <c r="B75" s="33" t="s">
        <v>92</v>
      </c>
      <c r="C75" s="33" t="s">
        <v>92</v>
      </c>
      <c r="D75" s="127" t="s">
        <v>149</v>
      </c>
      <c r="E75" s="71">
        <f aca="true" t="shared" si="2" ref="E75:J75">E76+E77+E78+E79</f>
        <v>9499178</v>
      </c>
      <c r="F75" s="71">
        <f t="shared" si="2"/>
        <v>49549793</v>
      </c>
      <c r="G75" s="71">
        <f t="shared" si="2"/>
        <v>3612008</v>
      </c>
      <c r="H75" s="71">
        <f t="shared" si="2"/>
        <v>36848663</v>
      </c>
      <c r="I75" s="71">
        <f t="shared" si="2"/>
        <v>0</v>
      </c>
      <c r="J75" s="132">
        <f t="shared" si="2"/>
        <v>373773</v>
      </c>
    </row>
    <row r="76" spans="1:10" ht="14.25" customHeight="1">
      <c r="A76" s="32">
        <v>1</v>
      </c>
      <c r="B76" s="33">
        <v>1</v>
      </c>
      <c r="C76" s="33" t="s">
        <v>92</v>
      </c>
      <c r="D76" s="125" t="s">
        <v>150</v>
      </c>
      <c r="E76" s="71">
        <f>G76+I76</f>
        <v>1048080</v>
      </c>
      <c r="F76" s="71">
        <f>H76+J76</f>
        <v>11460480</v>
      </c>
      <c r="G76" s="75">
        <v>1048080</v>
      </c>
      <c r="H76" s="75">
        <v>11460480</v>
      </c>
      <c r="I76" s="75">
        <v>0</v>
      </c>
      <c r="J76" s="120">
        <v>0</v>
      </c>
    </row>
    <row r="77" spans="1:10" ht="14.25" customHeight="1">
      <c r="A77" s="32">
        <v>1</v>
      </c>
      <c r="B77" s="33">
        <v>2</v>
      </c>
      <c r="C77" s="33" t="s">
        <v>92</v>
      </c>
      <c r="D77" s="125" t="s">
        <v>151</v>
      </c>
      <c r="E77" s="71">
        <f>G77+I77</f>
        <v>861087</v>
      </c>
      <c r="F77" s="71">
        <f>H77+J77</f>
        <v>8107326</v>
      </c>
      <c r="G77" s="75">
        <v>861087</v>
      </c>
      <c r="H77" s="75">
        <v>8107326</v>
      </c>
      <c r="I77" s="75">
        <v>0</v>
      </c>
      <c r="J77" s="120">
        <v>0</v>
      </c>
    </row>
    <row r="78" spans="1:10" ht="14.25" customHeight="1">
      <c r="A78" s="32">
        <v>1</v>
      </c>
      <c r="B78" s="33">
        <v>3</v>
      </c>
      <c r="C78" s="33" t="s">
        <v>92</v>
      </c>
      <c r="D78" s="125" t="s">
        <v>152</v>
      </c>
      <c r="E78" s="71">
        <v>7364243</v>
      </c>
      <c r="F78" s="71">
        <v>27951834</v>
      </c>
      <c r="G78" s="75">
        <v>1525473</v>
      </c>
      <c r="H78" s="75">
        <v>15568495</v>
      </c>
      <c r="I78" s="75">
        <v>0</v>
      </c>
      <c r="J78" s="120">
        <v>373773</v>
      </c>
    </row>
    <row r="79" spans="1:10" ht="14.25" customHeight="1">
      <c r="A79" s="32">
        <v>1</v>
      </c>
      <c r="B79" s="33">
        <v>4</v>
      </c>
      <c r="C79" s="33" t="s">
        <v>92</v>
      </c>
      <c r="D79" s="125" t="s">
        <v>153</v>
      </c>
      <c r="E79" s="71">
        <v>225768</v>
      </c>
      <c r="F79" s="71">
        <v>2030153</v>
      </c>
      <c r="G79" s="75">
        <v>177368</v>
      </c>
      <c r="H79" s="75">
        <v>1712362</v>
      </c>
      <c r="I79" s="75">
        <v>0</v>
      </c>
      <c r="J79" s="120">
        <v>0</v>
      </c>
    </row>
    <row r="80" spans="1:10" ht="14.25" customHeight="1">
      <c r="A80" s="32">
        <v>2</v>
      </c>
      <c r="B80" s="33" t="s">
        <v>92</v>
      </c>
      <c r="C80" s="33" t="s">
        <v>92</v>
      </c>
      <c r="D80" s="127" t="s">
        <v>154</v>
      </c>
      <c r="E80" s="71">
        <f aca="true" t="shared" si="3" ref="E80:J80">E81+E82+E83</f>
        <v>239035</v>
      </c>
      <c r="F80" s="71">
        <f t="shared" si="3"/>
        <v>2835083</v>
      </c>
      <c r="G80" s="71">
        <f t="shared" si="3"/>
        <v>239035</v>
      </c>
      <c r="H80" s="71">
        <f t="shared" si="3"/>
        <v>2538083</v>
      </c>
      <c r="I80" s="71">
        <f t="shared" si="3"/>
        <v>0</v>
      </c>
      <c r="J80" s="121">
        <f t="shared" si="3"/>
        <v>297000</v>
      </c>
    </row>
    <row r="81" spans="1:10" ht="14.25" customHeight="1">
      <c r="A81" s="32">
        <v>2</v>
      </c>
      <c r="B81" s="33">
        <v>1</v>
      </c>
      <c r="C81" s="33" t="s">
        <v>92</v>
      </c>
      <c r="D81" s="125" t="s">
        <v>155</v>
      </c>
      <c r="E81" s="71">
        <f>G81+I81</f>
        <v>0</v>
      </c>
      <c r="F81" s="71">
        <f>H81+J81</f>
        <v>36720</v>
      </c>
      <c r="G81" s="75">
        <v>0</v>
      </c>
      <c r="H81" s="75">
        <v>36720</v>
      </c>
      <c r="I81" s="75">
        <v>0</v>
      </c>
      <c r="J81" s="120">
        <v>0</v>
      </c>
    </row>
    <row r="82" spans="1:10" ht="14.25" customHeight="1">
      <c r="A82" s="32">
        <v>2</v>
      </c>
      <c r="B82" s="33">
        <v>2</v>
      </c>
      <c r="C82" s="33" t="s">
        <v>92</v>
      </c>
      <c r="D82" s="125" t="s">
        <v>156</v>
      </c>
      <c r="E82" s="71">
        <v>0</v>
      </c>
      <c r="F82" s="71">
        <v>0</v>
      </c>
      <c r="G82" s="75">
        <v>0</v>
      </c>
      <c r="H82" s="75">
        <v>0</v>
      </c>
      <c r="I82" s="75">
        <v>0</v>
      </c>
      <c r="J82" s="120">
        <v>0</v>
      </c>
    </row>
    <row r="83" spans="1:10" ht="14.25" customHeight="1">
      <c r="A83" s="32">
        <v>2</v>
      </c>
      <c r="B83" s="33">
        <v>3</v>
      </c>
      <c r="C83" s="33" t="s">
        <v>92</v>
      </c>
      <c r="D83" s="125" t="s">
        <v>157</v>
      </c>
      <c r="E83" s="71">
        <f>G83+I83</f>
        <v>239035</v>
      </c>
      <c r="F83" s="71">
        <f>H83+J83</f>
        <v>2798363</v>
      </c>
      <c r="G83" s="75">
        <v>239035</v>
      </c>
      <c r="H83" s="75">
        <v>2501363</v>
      </c>
      <c r="I83" s="75">
        <v>0</v>
      </c>
      <c r="J83" s="120">
        <v>297000</v>
      </c>
    </row>
    <row r="84" spans="1:10" ht="14.25" customHeight="1">
      <c r="A84" s="32">
        <v>3</v>
      </c>
      <c r="B84" s="33" t="s">
        <v>92</v>
      </c>
      <c r="C84" s="33" t="s">
        <v>92</v>
      </c>
      <c r="D84" s="127" t="s">
        <v>158</v>
      </c>
      <c r="E84" s="71">
        <f aca="true" t="shared" si="4" ref="E84:J84">E85+E86+E87+E88</f>
        <v>1394142</v>
      </c>
      <c r="F84" s="71">
        <f t="shared" si="4"/>
        <v>12359370</v>
      </c>
      <c r="G84" s="71">
        <f t="shared" si="4"/>
        <v>1367292</v>
      </c>
      <c r="H84" s="71">
        <f t="shared" si="4"/>
        <v>11286586</v>
      </c>
      <c r="I84" s="71">
        <f t="shared" si="4"/>
        <v>26850</v>
      </c>
      <c r="J84" s="121">
        <f t="shared" si="4"/>
        <v>1072784</v>
      </c>
    </row>
    <row r="85" spans="1:10" ht="14.25" customHeight="1">
      <c r="A85" s="32">
        <v>3</v>
      </c>
      <c r="B85" s="33">
        <v>1</v>
      </c>
      <c r="C85" s="33" t="s">
        <v>92</v>
      </c>
      <c r="D85" s="125" t="s">
        <v>159</v>
      </c>
      <c r="E85" s="71">
        <f>G85+I85</f>
        <v>878628</v>
      </c>
      <c r="F85" s="71">
        <f>H85+J85</f>
        <v>8598313</v>
      </c>
      <c r="G85" s="75">
        <v>851778</v>
      </c>
      <c r="H85" s="75">
        <v>7525529</v>
      </c>
      <c r="I85" s="75">
        <v>26850</v>
      </c>
      <c r="J85" s="120">
        <v>1072784</v>
      </c>
    </row>
    <row r="86" spans="1:10" ht="14.25" customHeight="1">
      <c r="A86" s="32">
        <v>3</v>
      </c>
      <c r="B86" s="33">
        <v>2</v>
      </c>
      <c r="C86" s="33" t="s">
        <v>92</v>
      </c>
      <c r="D86" s="125" t="s">
        <v>160</v>
      </c>
      <c r="E86" s="71">
        <v>0</v>
      </c>
      <c r="F86" s="71">
        <v>0</v>
      </c>
      <c r="G86" s="75">
        <v>0</v>
      </c>
      <c r="H86" s="75">
        <v>0</v>
      </c>
      <c r="I86" s="75">
        <v>0</v>
      </c>
      <c r="J86" s="120">
        <v>0</v>
      </c>
    </row>
    <row r="87" spans="1:10" ht="14.25" customHeight="1">
      <c r="A87" s="32">
        <v>3</v>
      </c>
      <c r="B87" s="33">
        <v>3</v>
      </c>
      <c r="C87" s="33" t="s">
        <v>92</v>
      </c>
      <c r="D87" s="125" t="s">
        <v>161</v>
      </c>
      <c r="E87" s="71">
        <f>G87</f>
        <v>156291</v>
      </c>
      <c r="F87" s="71">
        <f>H87</f>
        <v>1268250</v>
      </c>
      <c r="G87" s="75">
        <v>156291</v>
      </c>
      <c r="H87" s="75">
        <v>1268250</v>
      </c>
      <c r="I87" s="75">
        <v>0</v>
      </c>
      <c r="J87" s="120">
        <v>0</v>
      </c>
    </row>
    <row r="88" spans="1:10" ht="14.25" customHeight="1">
      <c r="A88" s="32">
        <v>3</v>
      </c>
      <c r="B88" s="33">
        <v>4</v>
      </c>
      <c r="C88" s="33" t="s">
        <v>92</v>
      </c>
      <c r="D88" s="125" t="s">
        <v>162</v>
      </c>
      <c r="E88" s="71">
        <f>G88+I88</f>
        <v>359223</v>
      </c>
      <c r="F88" s="71">
        <f>H88+J88</f>
        <v>2492807</v>
      </c>
      <c r="G88" s="75">
        <v>359223</v>
      </c>
      <c r="H88" s="75">
        <v>2492807</v>
      </c>
      <c r="I88" s="75">
        <v>0</v>
      </c>
      <c r="J88" s="120">
        <v>0</v>
      </c>
    </row>
    <row r="89" spans="1:10" ht="14.25" customHeight="1">
      <c r="A89" s="32">
        <v>4</v>
      </c>
      <c r="B89" s="33" t="s">
        <v>92</v>
      </c>
      <c r="C89" s="33" t="s">
        <v>92</v>
      </c>
      <c r="D89" s="127" t="s">
        <v>163</v>
      </c>
      <c r="E89" s="71">
        <f aca="true" t="shared" si="5" ref="E89:J89">E90+E91+E92+E93+E94</f>
        <v>197153</v>
      </c>
      <c r="F89" s="71">
        <f t="shared" si="5"/>
        <v>2572264</v>
      </c>
      <c r="G89" s="71">
        <f t="shared" si="5"/>
        <v>197153</v>
      </c>
      <c r="H89" s="71">
        <f t="shared" si="5"/>
        <v>2572264</v>
      </c>
      <c r="I89" s="71">
        <f t="shared" si="5"/>
        <v>0</v>
      </c>
      <c r="J89" s="132">
        <f t="shared" si="5"/>
        <v>0</v>
      </c>
    </row>
    <row r="90" spans="1:10" ht="14.25" customHeight="1">
      <c r="A90" s="32">
        <v>4</v>
      </c>
      <c r="B90" s="33">
        <v>1</v>
      </c>
      <c r="C90" s="33" t="s">
        <v>92</v>
      </c>
      <c r="D90" s="125" t="s">
        <v>164</v>
      </c>
      <c r="E90" s="71">
        <f aca="true" t="shared" si="6" ref="E90:F92">G90+I90</f>
        <v>196265</v>
      </c>
      <c r="F90" s="71">
        <f t="shared" si="6"/>
        <v>2297438</v>
      </c>
      <c r="G90" s="75">
        <v>196265</v>
      </c>
      <c r="H90" s="75">
        <v>2297438</v>
      </c>
      <c r="I90" s="75">
        <v>0</v>
      </c>
      <c r="J90" s="120">
        <v>0</v>
      </c>
    </row>
    <row r="91" spans="1:10" ht="14.25" customHeight="1">
      <c r="A91" s="32">
        <v>4</v>
      </c>
      <c r="B91" s="33">
        <v>2</v>
      </c>
      <c r="C91" s="33" t="s">
        <v>92</v>
      </c>
      <c r="D91" s="125" t="s">
        <v>165</v>
      </c>
      <c r="E91" s="71">
        <f t="shared" si="6"/>
        <v>0</v>
      </c>
      <c r="F91" s="71">
        <f t="shared" si="6"/>
        <v>270658</v>
      </c>
      <c r="G91" s="75">
        <v>0</v>
      </c>
      <c r="H91" s="75">
        <v>270658</v>
      </c>
      <c r="I91" s="75">
        <v>0</v>
      </c>
      <c r="J91" s="120">
        <v>0</v>
      </c>
    </row>
    <row r="92" spans="1:10" ht="14.25" customHeight="1">
      <c r="A92" s="32">
        <v>4</v>
      </c>
      <c r="B92" s="33">
        <v>3</v>
      </c>
      <c r="C92" s="33" t="s">
        <v>92</v>
      </c>
      <c r="D92" s="125" t="s">
        <v>166</v>
      </c>
      <c r="E92" s="71">
        <f t="shared" si="6"/>
        <v>888</v>
      </c>
      <c r="F92" s="71">
        <f t="shared" si="6"/>
        <v>4168</v>
      </c>
      <c r="G92" s="75">
        <v>888</v>
      </c>
      <c r="H92" s="75">
        <v>4168</v>
      </c>
      <c r="I92" s="75">
        <v>0</v>
      </c>
      <c r="J92" s="120">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248</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中華民國108年08月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 aca="true" t="shared" si="7" ref="E102:J102">E103+E104</f>
        <v>3264813</v>
      </c>
      <c r="F102" s="71">
        <f t="shared" si="7"/>
        <v>15387132</v>
      </c>
      <c r="G102" s="71">
        <f t="shared" si="7"/>
        <v>1016610</v>
      </c>
      <c r="H102" s="71">
        <f t="shared" si="7"/>
        <v>8723005</v>
      </c>
      <c r="I102" s="71">
        <f t="shared" si="7"/>
        <v>0</v>
      </c>
      <c r="J102" s="121">
        <f t="shared" si="7"/>
        <v>0</v>
      </c>
    </row>
    <row r="103" spans="1:10" ht="14.25" customHeight="1">
      <c r="A103" s="32">
        <v>5</v>
      </c>
      <c r="B103" s="33">
        <v>1</v>
      </c>
      <c r="C103" s="33" t="s">
        <v>92</v>
      </c>
      <c r="D103" s="125" t="s">
        <v>171</v>
      </c>
      <c r="E103" s="71">
        <v>274980</v>
      </c>
      <c r="F103" s="71">
        <v>1547879</v>
      </c>
      <c r="G103" s="75">
        <v>41977</v>
      </c>
      <c r="H103" s="75">
        <v>393280</v>
      </c>
      <c r="I103" s="75">
        <v>0</v>
      </c>
      <c r="J103" s="120">
        <v>0</v>
      </c>
    </row>
    <row r="104" spans="1:10" ht="14.25" customHeight="1">
      <c r="A104" s="32">
        <v>5</v>
      </c>
      <c r="B104" s="33">
        <v>2</v>
      </c>
      <c r="C104" s="33" t="s">
        <v>92</v>
      </c>
      <c r="D104" s="125" t="s">
        <v>172</v>
      </c>
      <c r="E104" s="71">
        <v>2989833</v>
      </c>
      <c r="F104" s="71">
        <v>13839253</v>
      </c>
      <c r="G104" s="75">
        <v>974633</v>
      </c>
      <c r="H104" s="75">
        <v>8329725</v>
      </c>
      <c r="I104" s="75">
        <v>0</v>
      </c>
      <c r="J104" s="120">
        <v>0</v>
      </c>
    </row>
    <row r="105" spans="1:10" ht="14.25" customHeight="1">
      <c r="A105" s="32">
        <v>10</v>
      </c>
      <c r="B105" s="33" t="s">
        <v>92</v>
      </c>
      <c r="C105" s="33" t="s">
        <v>92</v>
      </c>
      <c r="D105" s="127" t="s">
        <v>173</v>
      </c>
      <c r="E105" s="71">
        <f aca="true" t="shared" si="8" ref="E105:J105">E106+E107</f>
        <v>392973</v>
      </c>
      <c r="F105" s="71">
        <f t="shared" si="8"/>
        <v>5819886</v>
      </c>
      <c r="G105" s="71">
        <f t="shared" si="8"/>
        <v>392973</v>
      </c>
      <c r="H105" s="71">
        <f t="shared" si="8"/>
        <v>5819886</v>
      </c>
      <c r="I105" s="71">
        <f t="shared" si="8"/>
        <v>0</v>
      </c>
      <c r="J105" s="121">
        <f t="shared" si="8"/>
        <v>0</v>
      </c>
    </row>
    <row r="106" spans="1:10" ht="14.25" customHeight="1">
      <c r="A106" s="32">
        <v>10</v>
      </c>
      <c r="B106" s="33">
        <v>1</v>
      </c>
      <c r="C106" s="33" t="s">
        <v>92</v>
      </c>
      <c r="D106" s="125" t="s">
        <v>174</v>
      </c>
      <c r="E106" s="71">
        <f>G106+I106</f>
        <v>392973</v>
      </c>
      <c r="F106" s="71">
        <f>H106+J106</f>
        <v>5819886</v>
      </c>
      <c r="G106" s="75">
        <v>392973</v>
      </c>
      <c r="H106" s="75">
        <v>5819886</v>
      </c>
      <c r="I106" s="75">
        <v>0</v>
      </c>
      <c r="J106" s="120">
        <v>0</v>
      </c>
    </row>
    <row r="107" spans="1:10" ht="14.25" customHeight="1">
      <c r="A107" s="32">
        <v>10</v>
      </c>
      <c r="B107" s="33">
        <v>2</v>
      </c>
      <c r="C107" s="33" t="s">
        <v>92</v>
      </c>
      <c r="D107" s="125" t="s">
        <v>175</v>
      </c>
      <c r="E107" s="71">
        <v>0</v>
      </c>
      <c r="F107" s="71">
        <v>0</v>
      </c>
      <c r="G107" s="75">
        <v>0</v>
      </c>
      <c r="H107" s="75">
        <v>0</v>
      </c>
      <c r="I107" s="75">
        <v>0</v>
      </c>
      <c r="J107" s="120">
        <v>0</v>
      </c>
    </row>
    <row r="108" spans="1:10" ht="14.25" customHeight="1">
      <c r="A108" s="32">
        <v>6</v>
      </c>
      <c r="B108" s="33" t="s">
        <v>92</v>
      </c>
      <c r="C108" s="33" t="s">
        <v>92</v>
      </c>
      <c r="D108" s="127" t="s">
        <v>176</v>
      </c>
      <c r="E108" s="71">
        <v>0</v>
      </c>
      <c r="F108" s="71">
        <v>0</v>
      </c>
      <c r="G108" s="71">
        <v>0</v>
      </c>
      <c r="H108" s="71">
        <v>0</v>
      </c>
      <c r="I108" s="71">
        <v>0</v>
      </c>
      <c r="J108" s="121">
        <v>0</v>
      </c>
    </row>
    <row r="109" spans="1:10" ht="14.25" customHeight="1">
      <c r="A109" s="32">
        <v>6</v>
      </c>
      <c r="B109" s="33">
        <v>1</v>
      </c>
      <c r="C109" s="33" t="s">
        <v>92</v>
      </c>
      <c r="D109" s="127" t="s">
        <v>177</v>
      </c>
      <c r="E109" s="71">
        <v>0</v>
      </c>
      <c r="F109" s="71">
        <v>0</v>
      </c>
      <c r="G109" s="71">
        <v>0</v>
      </c>
      <c r="H109" s="71">
        <v>0</v>
      </c>
      <c r="I109" s="71">
        <v>0</v>
      </c>
      <c r="J109" s="121">
        <v>0</v>
      </c>
    </row>
    <row r="110" spans="1:10" ht="14.25" customHeight="1">
      <c r="A110" s="32">
        <v>6</v>
      </c>
      <c r="B110" s="33">
        <v>2</v>
      </c>
      <c r="C110" s="33" t="s">
        <v>92</v>
      </c>
      <c r="D110" s="127" t="s">
        <v>178</v>
      </c>
      <c r="E110" s="71">
        <v>0</v>
      </c>
      <c r="F110" s="71">
        <v>0</v>
      </c>
      <c r="G110" s="71">
        <v>0</v>
      </c>
      <c r="H110" s="71">
        <v>0</v>
      </c>
      <c r="I110" s="71">
        <v>0</v>
      </c>
      <c r="J110" s="121">
        <v>0</v>
      </c>
    </row>
    <row r="111" spans="1:10" ht="14.25" customHeight="1">
      <c r="A111" s="32">
        <v>7</v>
      </c>
      <c r="B111" s="33" t="s">
        <v>92</v>
      </c>
      <c r="C111" s="33" t="s">
        <v>92</v>
      </c>
      <c r="D111" s="127" t="s">
        <v>179</v>
      </c>
      <c r="E111" s="71">
        <v>0</v>
      </c>
      <c r="F111" s="71">
        <v>0</v>
      </c>
      <c r="G111" s="71">
        <v>0</v>
      </c>
      <c r="H111" s="71">
        <v>0</v>
      </c>
      <c r="I111" s="71">
        <v>0</v>
      </c>
      <c r="J111" s="132">
        <v>0</v>
      </c>
    </row>
    <row r="112" spans="1:10" ht="14.25" customHeight="1">
      <c r="A112" s="32">
        <v>7</v>
      </c>
      <c r="B112" s="33">
        <v>1</v>
      </c>
      <c r="C112" s="33" t="s">
        <v>92</v>
      </c>
      <c r="D112" s="127" t="s">
        <v>180</v>
      </c>
      <c r="E112" s="71">
        <v>0</v>
      </c>
      <c r="F112" s="71">
        <v>0</v>
      </c>
      <c r="G112" s="71">
        <v>0</v>
      </c>
      <c r="H112" s="71">
        <v>0</v>
      </c>
      <c r="I112" s="71">
        <v>0</v>
      </c>
      <c r="J112" s="121">
        <v>0</v>
      </c>
    </row>
    <row r="113" spans="1:10" s="66" customFormat="1" ht="14.25" customHeight="1" thickBot="1">
      <c r="A113" s="140">
        <v>8</v>
      </c>
      <c r="B113" s="141" t="s">
        <v>92</v>
      </c>
      <c r="C113" s="141" t="s">
        <v>92</v>
      </c>
      <c r="D113" s="138" t="s">
        <v>181</v>
      </c>
      <c r="E113" s="123">
        <f>G113+I113</f>
        <v>0</v>
      </c>
      <c r="F113" s="123">
        <f>H113+J113</f>
        <v>261745</v>
      </c>
      <c r="G113" s="136">
        <v>0</v>
      </c>
      <c r="H113" s="136">
        <v>261745</v>
      </c>
      <c r="I113" s="136">
        <v>0</v>
      </c>
      <c r="J113" s="13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248</v>
      </c>
      <c r="J116" s="215"/>
    </row>
    <row r="117" spans="1:10" ht="19.5">
      <c r="A117" s="43"/>
      <c r="B117" s="43"/>
      <c r="C117" s="43"/>
      <c r="D117" s="43"/>
      <c r="E117" s="206" t="s">
        <v>77</v>
      </c>
      <c r="F117" s="221"/>
      <c r="G117" s="221"/>
      <c r="H117" s="221"/>
      <c r="I117" s="222" t="s">
        <v>182</v>
      </c>
      <c r="J117" s="222"/>
    </row>
    <row r="118" spans="1:10" ht="17.25" thickBot="1">
      <c r="A118" s="43"/>
      <c r="B118" s="43"/>
      <c r="C118" s="43"/>
      <c r="D118" s="43"/>
      <c r="E118" s="223" t="str">
        <f>E4</f>
        <v>中華民國108年08月     (108年度 )</v>
      </c>
      <c r="F118" s="223"/>
      <c r="G118" s="223"/>
      <c r="H118" s="223"/>
      <c r="I118" s="218" t="s">
        <v>80</v>
      </c>
      <c r="J118" s="218"/>
    </row>
    <row r="119" spans="1:10" ht="14.25" customHeight="1">
      <c r="A119" s="196" t="s">
        <v>81</v>
      </c>
      <c r="B119" s="197"/>
      <c r="C119" s="197"/>
      <c r="D119" s="197"/>
      <c r="E119" s="219" t="s">
        <v>82</v>
      </c>
      <c r="F119" s="219"/>
      <c r="G119" s="219" t="s">
        <v>146</v>
      </c>
      <c r="H119" s="219"/>
      <c r="I119" s="219" t="s">
        <v>147</v>
      </c>
      <c r="J119" s="220"/>
    </row>
    <row r="120" spans="1:10" ht="16.5">
      <c r="A120" s="32" t="s">
        <v>85</v>
      </c>
      <c r="B120" s="33" t="s">
        <v>86</v>
      </c>
      <c r="C120" s="33" t="s">
        <v>87</v>
      </c>
      <c r="D120" s="33" t="s">
        <v>88</v>
      </c>
      <c r="E120" s="149" t="s">
        <v>89</v>
      </c>
      <c r="F120" s="149" t="s">
        <v>90</v>
      </c>
      <c r="G120" s="149" t="s">
        <v>89</v>
      </c>
      <c r="H120" s="149" t="s">
        <v>91</v>
      </c>
      <c r="I120" s="149" t="s">
        <v>89</v>
      </c>
      <c r="J120" s="150" t="s">
        <v>91</v>
      </c>
    </row>
    <row r="121" spans="1:10" ht="14.25" customHeight="1">
      <c r="A121" s="32" t="s">
        <v>92</v>
      </c>
      <c r="B121" s="33" t="s">
        <v>92</v>
      </c>
      <c r="C121" s="33" t="s">
        <v>92</v>
      </c>
      <c r="D121" s="127" t="s">
        <v>183</v>
      </c>
      <c r="E121" s="151">
        <f aca="true" t="shared" si="9" ref="E121:J121">E122+E127+E131+E136+E142+E145</f>
        <v>4363175</v>
      </c>
      <c r="F121" s="151">
        <f t="shared" si="9"/>
        <v>92318340</v>
      </c>
      <c r="G121" s="151">
        <f t="shared" si="9"/>
        <v>3311680</v>
      </c>
      <c r="H121" s="151">
        <f t="shared" si="9"/>
        <v>5729414</v>
      </c>
      <c r="I121" s="151">
        <f t="shared" si="9"/>
        <v>1051495</v>
      </c>
      <c r="J121" s="151">
        <f t="shared" si="9"/>
        <v>86588926</v>
      </c>
    </row>
    <row r="122" spans="1:10" ht="14.25" customHeight="1">
      <c r="A122" s="32">
        <v>1</v>
      </c>
      <c r="B122" s="33" t="s">
        <v>92</v>
      </c>
      <c r="C122" s="33" t="s">
        <v>92</v>
      </c>
      <c r="D122" s="127" t="s">
        <v>149</v>
      </c>
      <c r="E122" s="153">
        <f aca="true" t="shared" si="10" ref="E122:J122">E123+E124+E125+E126</f>
        <v>926920</v>
      </c>
      <c r="F122" s="153">
        <f t="shared" si="10"/>
        <v>9237674</v>
      </c>
      <c r="G122" s="153">
        <f t="shared" si="10"/>
        <v>48000</v>
      </c>
      <c r="H122" s="153">
        <f t="shared" si="10"/>
        <v>877396</v>
      </c>
      <c r="I122" s="153">
        <f t="shared" si="10"/>
        <v>878920</v>
      </c>
      <c r="J122" s="153">
        <f t="shared" si="10"/>
        <v>8360278</v>
      </c>
    </row>
    <row r="123" spans="1:10" ht="14.25" customHeight="1">
      <c r="A123" s="32">
        <v>1</v>
      </c>
      <c r="B123" s="33">
        <v>1</v>
      </c>
      <c r="C123" s="33" t="s">
        <v>92</v>
      </c>
      <c r="D123" s="125" t="s">
        <v>184</v>
      </c>
      <c r="E123" s="153">
        <f aca="true" t="shared" si="11" ref="E123:F126">G123+I123</f>
        <v>0</v>
      </c>
      <c r="F123" s="153">
        <f t="shared" si="11"/>
        <v>320000</v>
      </c>
      <c r="G123" s="154">
        <v>0</v>
      </c>
      <c r="H123" s="154">
        <v>320000</v>
      </c>
      <c r="I123" s="154">
        <v>0</v>
      </c>
      <c r="J123" s="155">
        <v>0</v>
      </c>
    </row>
    <row r="124" spans="1:10" ht="14.25" customHeight="1">
      <c r="A124" s="32">
        <v>1</v>
      </c>
      <c r="B124" s="33">
        <v>2</v>
      </c>
      <c r="C124" s="33" t="s">
        <v>92</v>
      </c>
      <c r="D124" s="125" t="s">
        <v>185</v>
      </c>
      <c r="E124" s="153">
        <f t="shared" si="11"/>
        <v>48000</v>
      </c>
      <c r="F124" s="153">
        <f t="shared" si="11"/>
        <v>269320</v>
      </c>
      <c r="G124" s="154">
        <v>48000</v>
      </c>
      <c r="H124" s="154">
        <v>269320</v>
      </c>
      <c r="I124" s="154">
        <v>0</v>
      </c>
      <c r="J124" s="155">
        <v>0</v>
      </c>
    </row>
    <row r="125" spans="1:10" ht="14.25" customHeight="1">
      <c r="A125" s="32">
        <v>1</v>
      </c>
      <c r="B125" s="33">
        <v>3</v>
      </c>
      <c r="C125" s="33" t="s">
        <v>92</v>
      </c>
      <c r="D125" s="125" t="s">
        <v>186</v>
      </c>
      <c r="E125" s="153">
        <f t="shared" si="11"/>
        <v>878920</v>
      </c>
      <c r="F125" s="153">
        <f t="shared" si="11"/>
        <v>8648354</v>
      </c>
      <c r="G125" s="154">
        <v>0</v>
      </c>
      <c r="H125" s="154">
        <v>288076</v>
      </c>
      <c r="I125" s="154">
        <v>878920</v>
      </c>
      <c r="J125" s="155">
        <v>8360278</v>
      </c>
    </row>
    <row r="126" spans="1:10" ht="14.25" customHeight="1">
      <c r="A126" s="32">
        <v>1</v>
      </c>
      <c r="B126" s="33">
        <v>4</v>
      </c>
      <c r="C126" s="33" t="s">
        <v>92</v>
      </c>
      <c r="D126" s="125" t="s">
        <v>187</v>
      </c>
      <c r="E126" s="153">
        <f t="shared" si="11"/>
        <v>0</v>
      </c>
      <c r="F126" s="153">
        <f t="shared" si="11"/>
        <v>0</v>
      </c>
      <c r="G126" s="154">
        <v>0</v>
      </c>
      <c r="H126" s="154">
        <v>0</v>
      </c>
      <c r="I126" s="154">
        <v>0</v>
      </c>
      <c r="J126" s="155">
        <v>0</v>
      </c>
    </row>
    <row r="127" spans="1:10" ht="14.25" customHeight="1">
      <c r="A127" s="32">
        <v>2</v>
      </c>
      <c r="B127" s="33" t="s">
        <v>92</v>
      </c>
      <c r="C127" s="33" t="s">
        <v>92</v>
      </c>
      <c r="D127" s="127" t="s">
        <v>154</v>
      </c>
      <c r="E127" s="153">
        <f aca="true" t="shared" si="12" ref="E127:J127">E128+E129+E130</f>
        <v>122600</v>
      </c>
      <c r="F127" s="153">
        <f t="shared" si="12"/>
        <v>265300</v>
      </c>
      <c r="G127" s="153">
        <f t="shared" si="12"/>
        <v>122600</v>
      </c>
      <c r="H127" s="153">
        <f t="shared" si="12"/>
        <v>265300</v>
      </c>
      <c r="I127" s="153">
        <f t="shared" si="12"/>
        <v>0</v>
      </c>
      <c r="J127" s="153">
        <f t="shared" si="12"/>
        <v>0</v>
      </c>
    </row>
    <row r="128" spans="1:10" ht="14.25" customHeight="1">
      <c r="A128" s="32">
        <v>2</v>
      </c>
      <c r="B128" s="33">
        <v>1</v>
      </c>
      <c r="C128" s="33" t="s">
        <v>92</v>
      </c>
      <c r="D128" s="125" t="s">
        <v>188</v>
      </c>
      <c r="E128" s="153">
        <f>G128+I128</f>
        <v>0</v>
      </c>
      <c r="F128" s="153">
        <v>0</v>
      </c>
      <c r="G128" s="154">
        <v>0</v>
      </c>
      <c r="H128" s="154">
        <v>0</v>
      </c>
      <c r="I128" s="154">
        <v>0</v>
      </c>
      <c r="J128" s="155">
        <v>0</v>
      </c>
    </row>
    <row r="129" spans="1:10" ht="14.25" customHeight="1">
      <c r="A129" s="32">
        <v>2</v>
      </c>
      <c r="B129" s="33">
        <v>2</v>
      </c>
      <c r="C129" s="33" t="s">
        <v>92</v>
      </c>
      <c r="D129" s="125" t="s">
        <v>189</v>
      </c>
      <c r="E129" s="153">
        <f>G129+I129</f>
        <v>0</v>
      </c>
      <c r="F129" s="153">
        <v>0</v>
      </c>
      <c r="G129" s="154">
        <v>0</v>
      </c>
      <c r="H129" s="154">
        <v>0</v>
      </c>
      <c r="I129" s="154">
        <v>0</v>
      </c>
      <c r="J129" s="155">
        <v>0</v>
      </c>
    </row>
    <row r="130" spans="1:10" ht="14.25" customHeight="1">
      <c r="A130" s="32">
        <v>2</v>
      </c>
      <c r="B130" s="33">
        <v>3</v>
      </c>
      <c r="C130" s="33" t="s">
        <v>92</v>
      </c>
      <c r="D130" s="125" t="s">
        <v>190</v>
      </c>
      <c r="E130" s="153">
        <f>G130+I130</f>
        <v>122600</v>
      </c>
      <c r="F130" s="153">
        <f>H130+J130</f>
        <v>265300</v>
      </c>
      <c r="G130" s="154">
        <v>122600</v>
      </c>
      <c r="H130" s="154">
        <v>265300</v>
      </c>
      <c r="I130" s="154">
        <v>0</v>
      </c>
      <c r="J130" s="155">
        <v>0</v>
      </c>
    </row>
    <row r="131" spans="1:10" ht="14.25" customHeight="1">
      <c r="A131" s="32">
        <v>3</v>
      </c>
      <c r="B131" s="33" t="s">
        <v>92</v>
      </c>
      <c r="C131" s="33" t="s">
        <v>92</v>
      </c>
      <c r="D131" s="127" t="s">
        <v>158</v>
      </c>
      <c r="E131" s="153">
        <f aca="true" t="shared" si="13" ref="E131:J131">E132+E133+E134+E135</f>
        <v>3313655</v>
      </c>
      <c r="F131" s="153">
        <f t="shared" si="13"/>
        <v>82710871</v>
      </c>
      <c r="G131" s="153">
        <f t="shared" si="13"/>
        <v>3141080</v>
      </c>
      <c r="H131" s="153">
        <f t="shared" si="13"/>
        <v>4580818</v>
      </c>
      <c r="I131" s="153">
        <f t="shared" si="13"/>
        <v>172575</v>
      </c>
      <c r="J131" s="153">
        <f t="shared" si="13"/>
        <v>78130053</v>
      </c>
    </row>
    <row r="132" spans="1:10" ht="14.25" customHeight="1">
      <c r="A132" s="32">
        <v>3</v>
      </c>
      <c r="B132" s="33">
        <v>1</v>
      </c>
      <c r="C132" s="33" t="s">
        <v>92</v>
      </c>
      <c r="D132" s="125" t="s">
        <v>191</v>
      </c>
      <c r="E132" s="153">
        <f>G132+I132</f>
        <v>47680</v>
      </c>
      <c r="F132" s="153">
        <f>H132+J132</f>
        <v>5834704</v>
      </c>
      <c r="G132" s="154">
        <v>47680</v>
      </c>
      <c r="H132" s="154">
        <v>263371</v>
      </c>
      <c r="I132" s="154">
        <v>0</v>
      </c>
      <c r="J132" s="155">
        <v>5571333</v>
      </c>
    </row>
    <row r="133" spans="1:10" ht="14.25" customHeight="1">
      <c r="A133" s="32">
        <v>3</v>
      </c>
      <c r="B133" s="33">
        <v>2</v>
      </c>
      <c r="C133" s="33" t="s">
        <v>92</v>
      </c>
      <c r="D133" s="125" t="s">
        <v>192</v>
      </c>
      <c r="E133" s="153">
        <f>G133+I133</f>
        <v>0</v>
      </c>
      <c r="F133" s="153">
        <v>0</v>
      </c>
      <c r="G133" s="154">
        <v>0</v>
      </c>
      <c r="H133" s="154">
        <v>0</v>
      </c>
      <c r="I133" s="154">
        <v>0</v>
      </c>
      <c r="J133" s="155">
        <v>0</v>
      </c>
    </row>
    <row r="134" spans="1:10" ht="14.25" customHeight="1">
      <c r="A134" s="32">
        <v>3</v>
      </c>
      <c r="B134" s="33">
        <v>3</v>
      </c>
      <c r="C134" s="33" t="s">
        <v>92</v>
      </c>
      <c r="D134" s="125" t="s">
        <v>193</v>
      </c>
      <c r="E134" s="153">
        <f>G134+I134</f>
        <v>0</v>
      </c>
      <c r="F134" s="153">
        <v>0</v>
      </c>
      <c r="G134" s="154">
        <v>0</v>
      </c>
      <c r="H134" s="154">
        <v>0</v>
      </c>
      <c r="I134" s="154">
        <v>0</v>
      </c>
      <c r="J134" s="155">
        <v>0</v>
      </c>
    </row>
    <row r="135" spans="1:10" ht="14.25" customHeight="1">
      <c r="A135" s="32">
        <v>3</v>
      </c>
      <c r="B135" s="33">
        <v>4</v>
      </c>
      <c r="C135" s="33" t="s">
        <v>92</v>
      </c>
      <c r="D135" s="125" t="s">
        <v>162</v>
      </c>
      <c r="E135" s="153">
        <f>G135+I135</f>
        <v>3265975</v>
      </c>
      <c r="F135" s="153">
        <f>H135+J135</f>
        <v>76876167</v>
      </c>
      <c r="G135" s="154">
        <v>3093400</v>
      </c>
      <c r="H135" s="154">
        <v>4317447</v>
      </c>
      <c r="I135" s="154">
        <v>172575</v>
      </c>
      <c r="J135" s="155">
        <v>72558720</v>
      </c>
    </row>
    <row r="136" spans="1:10" ht="14.25" customHeight="1">
      <c r="A136" s="32">
        <v>4</v>
      </c>
      <c r="B136" s="33" t="s">
        <v>92</v>
      </c>
      <c r="C136" s="33" t="s">
        <v>92</v>
      </c>
      <c r="D136" s="127" t="s">
        <v>163</v>
      </c>
      <c r="E136" s="153">
        <f>SUM(E137:E141)</f>
        <v>0</v>
      </c>
      <c r="F136" s="153">
        <f aca="true" t="shared" si="14" ref="F136:F144">H136+J136</f>
        <v>0</v>
      </c>
      <c r="G136" s="153">
        <f>G137+G138+G139+G140+G141</f>
        <v>0</v>
      </c>
      <c r="H136" s="153">
        <f>H137+H138+H139+H140+H141</f>
        <v>0</v>
      </c>
      <c r="I136" s="153">
        <f>I137+I138+I139+I140+I141</f>
        <v>0</v>
      </c>
      <c r="J136" s="153">
        <f>J137+J138+J139+J140+J141</f>
        <v>0</v>
      </c>
    </row>
    <row r="137" spans="1:10" ht="14.25" customHeight="1">
      <c r="A137" s="32">
        <v>4</v>
      </c>
      <c r="B137" s="33">
        <v>1</v>
      </c>
      <c r="C137" s="33" t="s">
        <v>92</v>
      </c>
      <c r="D137" s="127" t="s">
        <v>164</v>
      </c>
      <c r="E137" s="153">
        <v>0</v>
      </c>
      <c r="F137" s="153">
        <f t="shared" si="14"/>
        <v>0</v>
      </c>
      <c r="G137" s="153">
        <v>0</v>
      </c>
      <c r="H137" s="153">
        <v>0</v>
      </c>
      <c r="I137" s="153">
        <v>0</v>
      </c>
      <c r="J137" s="156">
        <v>0</v>
      </c>
    </row>
    <row r="138" spans="1:10" ht="14.25" customHeight="1">
      <c r="A138" s="32">
        <v>4</v>
      </c>
      <c r="B138" s="33">
        <v>2</v>
      </c>
      <c r="C138" s="33" t="s">
        <v>92</v>
      </c>
      <c r="D138" s="127" t="s">
        <v>165</v>
      </c>
      <c r="E138" s="153">
        <v>0</v>
      </c>
      <c r="F138" s="153">
        <f t="shared" si="14"/>
        <v>0</v>
      </c>
      <c r="G138" s="153">
        <v>0</v>
      </c>
      <c r="H138" s="153">
        <v>0</v>
      </c>
      <c r="I138" s="153">
        <v>0</v>
      </c>
      <c r="J138" s="156">
        <v>0</v>
      </c>
    </row>
    <row r="139" spans="1:10" ht="14.25" customHeight="1">
      <c r="A139" s="32">
        <v>4</v>
      </c>
      <c r="B139" s="33">
        <v>3</v>
      </c>
      <c r="C139" s="33" t="s">
        <v>92</v>
      </c>
      <c r="D139" s="127" t="s">
        <v>166</v>
      </c>
      <c r="E139" s="153">
        <f aca="true" t="shared" si="15" ref="E139:E144">G139+I139</f>
        <v>0</v>
      </c>
      <c r="F139" s="153">
        <f t="shared" si="14"/>
        <v>0</v>
      </c>
      <c r="G139" s="158">
        <v>0</v>
      </c>
      <c r="H139" s="158">
        <v>0</v>
      </c>
      <c r="I139" s="158">
        <v>0</v>
      </c>
      <c r="J139" s="159">
        <v>0</v>
      </c>
    </row>
    <row r="140" spans="1:10" ht="14.25" customHeight="1">
      <c r="A140" s="32">
        <v>4</v>
      </c>
      <c r="B140" s="33">
        <v>4</v>
      </c>
      <c r="C140" s="33" t="s">
        <v>92</v>
      </c>
      <c r="D140" s="127" t="s">
        <v>167</v>
      </c>
      <c r="E140" s="153">
        <v>0</v>
      </c>
      <c r="F140" s="153">
        <f t="shared" si="14"/>
        <v>0</v>
      </c>
      <c r="G140" s="158">
        <v>0</v>
      </c>
      <c r="H140" s="158">
        <v>0</v>
      </c>
      <c r="I140" s="158">
        <v>0</v>
      </c>
      <c r="J140" s="159">
        <v>0</v>
      </c>
    </row>
    <row r="141" spans="1:10" ht="14.25" customHeight="1">
      <c r="A141" s="32">
        <v>4</v>
      </c>
      <c r="B141" s="33">
        <v>5</v>
      </c>
      <c r="C141" s="33" t="s">
        <v>92</v>
      </c>
      <c r="D141" s="127" t="s">
        <v>168</v>
      </c>
      <c r="E141" s="153">
        <v>0</v>
      </c>
      <c r="F141" s="153">
        <f t="shared" si="14"/>
        <v>0</v>
      </c>
      <c r="G141" s="158">
        <v>0</v>
      </c>
      <c r="H141" s="158">
        <v>0</v>
      </c>
      <c r="I141" s="158">
        <v>0</v>
      </c>
      <c r="J141" s="159">
        <v>0</v>
      </c>
    </row>
    <row r="142" spans="1:10" ht="14.25" customHeight="1">
      <c r="A142" s="32">
        <v>5</v>
      </c>
      <c r="B142" s="33" t="s">
        <v>92</v>
      </c>
      <c r="C142" s="33" t="s">
        <v>92</v>
      </c>
      <c r="D142" s="127" t="s">
        <v>170</v>
      </c>
      <c r="E142" s="153">
        <f aca="true" t="shared" si="16" ref="E142:J142">E143+E144</f>
        <v>0</v>
      </c>
      <c r="F142" s="153">
        <f t="shared" si="16"/>
        <v>98595</v>
      </c>
      <c r="G142" s="158">
        <f t="shared" si="16"/>
        <v>0</v>
      </c>
      <c r="H142" s="158">
        <f t="shared" si="16"/>
        <v>0</v>
      </c>
      <c r="I142" s="158">
        <f t="shared" si="16"/>
        <v>0</v>
      </c>
      <c r="J142" s="158">
        <f t="shared" si="16"/>
        <v>98595</v>
      </c>
    </row>
    <row r="143" spans="1:10" ht="14.25" customHeight="1">
      <c r="A143" s="32">
        <v>5</v>
      </c>
      <c r="B143" s="33">
        <v>1</v>
      </c>
      <c r="C143" s="33" t="s">
        <v>92</v>
      </c>
      <c r="D143" s="127" t="s">
        <v>171</v>
      </c>
      <c r="E143" s="153">
        <f t="shared" si="15"/>
        <v>0</v>
      </c>
      <c r="F143" s="153">
        <f t="shared" si="14"/>
        <v>0</v>
      </c>
      <c r="G143" s="158">
        <v>0</v>
      </c>
      <c r="H143" s="158">
        <v>0</v>
      </c>
      <c r="I143" s="158">
        <v>0</v>
      </c>
      <c r="J143" s="159">
        <v>0</v>
      </c>
    </row>
    <row r="144" spans="1:10" ht="14.25" customHeight="1">
      <c r="A144" s="32">
        <v>5</v>
      </c>
      <c r="B144" s="33">
        <v>2</v>
      </c>
      <c r="C144" s="33" t="s">
        <v>92</v>
      </c>
      <c r="D144" s="125" t="s">
        <v>249</v>
      </c>
      <c r="E144" s="153">
        <f t="shared" si="15"/>
        <v>0</v>
      </c>
      <c r="F144" s="153">
        <f t="shared" si="14"/>
        <v>98595</v>
      </c>
      <c r="G144" s="154">
        <v>0</v>
      </c>
      <c r="H144" s="154">
        <v>0</v>
      </c>
      <c r="I144" s="154">
        <v>0</v>
      </c>
      <c r="J144" s="155">
        <v>98595</v>
      </c>
    </row>
    <row r="145" spans="1:10" ht="14.25" customHeight="1">
      <c r="A145" s="32">
        <v>7</v>
      </c>
      <c r="B145" s="33" t="s">
        <v>92</v>
      </c>
      <c r="C145" s="33" t="s">
        <v>92</v>
      </c>
      <c r="D145" s="125" t="s">
        <v>250</v>
      </c>
      <c r="E145" s="158">
        <f>G145+I145</f>
        <v>0</v>
      </c>
      <c r="F145" s="158">
        <v>5900</v>
      </c>
      <c r="G145" s="154">
        <v>0</v>
      </c>
      <c r="H145" s="154">
        <v>5900</v>
      </c>
      <c r="I145" s="154">
        <v>0</v>
      </c>
      <c r="J145" s="155">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248</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中華民國108年08月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 aca="true" t="shared" si="17" ref="E155:J155">E121+E74</f>
        <v>11215096</v>
      </c>
      <c r="F155" s="129">
        <f t="shared" si="17"/>
        <v>162112129</v>
      </c>
      <c r="G155" s="129">
        <f t="shared" si="17"/>
        <v>10136751</v>
      </c>
      <c r="H155" s="129">
        <f t="shared" si="17"/>
        <v>73779646</v>
      </c>
      <c r="I155" s="129">
        <f t="shared" si="17"/>
        <v>1078345</v>
      </c>
      <c r="J155" s="130">
        <f t="shared" si="17"/>
        <v>88332483</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4685443</v>
      </c>
      <c r="F158" s="71">
        <f>F159+F160+F161+F162+F163+F164</f>
        <v>21126330</v>
      </c>
      <c r="G158" s="71">
        <v>0</v>
      </c>
      <c r="H158" s="71">
        <f>H159+H160+H161+H162+H163+H164</f>
        <v>21126330</v>
      </c>
      <c r="I158" s="71">
        <f>I159+I160+I161+I162+I163+I164</f>
        <v>0</v>
      </c>
      <c r="J158" s="121">
        <f>J159+J160+J161+J162+J163+J164</f>
        <v>0</v>
      </c>
    </row>
    <row r="159" spans="1:10" ht="14.25" customHeight="1">
      <c r="A159" s="32">
        <v>31</v>
      </c>
      <c r="B159" s="33">
        <v>1</v>
      </c>
      <c r="C159" s="33" t="s">
        <v>92</v>
      </c>
      <c r="D159" s="127" t="s">
        <v>251</v>
      </c>
      <c r="E159" s="71">
        <v>0</v>
      </c>
      <c r="F159" s="71">
        <v>0</v>
      </c>
      <c r="G159" s="71">
        <v>0</v>
      </c>
      <c r="H159" s="71">
        <v>0</v>
      </c>
      <c r="I159" s="71">
        <v>0</v>
      </c>
      <c r="J159" s="121">
        <v>0</v>
      </c>
    </row>
    <row r="160" spans="1:10" ht="14.25" customHeight="1">
      <c r="A160" s="32">
        <v>31</v>
      </c>
      <c r="B160" s="33">
        <v>2</v>
      </c>
      <c r="C160" s="33" t="s">
        <v>92</v>
      </c>
      <c r="D160" s="125" t="s">
        <v>252</v>
      </c>
      <c r="E160" s="71">
        <f>G160+I160</f>
        <v>4685443</v>
      </c>
      <c r="F160" s="71">
        <f>H160+J160</f>
        <v>21126330</v>
      </c>
      <c r="G160" s="75">
        <v>4685443</v>
      </c>
      <c r="H160" s="75">
        <v>21126330</v>
      </c>
      <c r="I160" s="75">
        <v>0</v>
      </c>
      <c r="J160" s="120">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71">
        <f>E155+E158</f>
        <v>15900539</v>
      </c>
      <c r="F170" s="160">
        <f>F155+F158</f>
        <v>183238459</v>
      </c>
      <c r="G170" s="36"/>
      <c r="H170" s="36"/>
      <c r="I170" s="36"/>
      <c r="J170" s="37"/>
    </row>
    <row r="171" spans="1:10" ht="14.25" customHeight="1">
      <c r="A171" s="35" t="s">
        <v>92</v>
      </c>
      <c r="B171" s="30" t="s">
        <v>92</v>
      </c>
      <c r="C171" s="30" t="s">
        <v>92</v>
      </c>
      <c r="D171" s="31" t="s">
        <v>207</v>
      </c>
      <c r="E171" s="71">
        <f>F48+F47-F170</f>
        <v>301776431</v>
      </c>
      <c r="F171" s="160">
        <f>E171</f>
        <v>301776431</v>
      </c>
      <c r="G171" s="36"/>
      <c r="H171" s="36"/>
      <c r="I171" s="36"/>
      <c r="J171" s="37"/>
    </row>
    <row r="172" spans="1:10" ht="14.25" customHeight="1">
      <c r="A172" s="35" t="s">
        <v>92</v>
      </c>
      <c r="B172" s="30" t="s">
        <v>92</v>
      </c>
      <c r="C172" s="30" t="s">
        <v>92</v>
      </c>
      <c r="D172" s="31" t="s">
        <v>208</v>
      </c>
      <c r="E172" s="71">
        <f>E170+E171</f>
        <v>317676970</v>
      </c>
      <c r="F172" s="160">
        <f>F171+F170</f>
        <v>485014890</v>
      </c>
      <c r="G172" s="36"/>
      <c r="H172" s="36"/>
      <c r="I172" s="36"/>
      <c r="J172" s="37"/>
    </row>
    <row r="173" spans="1:10" ht="14.25" customHeight="1">
      <c r="A173" s="35" t="s">
        <v>92</v>
      </c>
      <c r="B173" s="30" t="s">
        <v>92</v>
      </c>
      <c r="C173" s="30" t="s">
        <v>92</v>
      </c>
      <c r="D173" s="31" t="s">
        <v>209</v>
      </c>
      <c r="E173" s="75">
        <v>166047</v>
      </c>
      <c r="F173" s="160">
        <v>0</v>
      </c>
      <c r="G173" s="36"/>
      <c r="H173" s="36"/>
      <c r="I173" s="36"/>
      <c r="J173" s="37"/>
    </row>
    <row r="174" spans="1:10" ht="14.25" customHeight="1">
      <c r="A174" s="35" t="s">
        <v>92</v>
      </c>
      <c r="B174" s="30" t="s">
        <v>92</v>
      </c>
      <c r="C174" s="30" t="s">
        <v>92</v>
      </c>
      <c r="D174" s="31" t="s">
        <v>210</v>
      </c>
      <c r="E174" s="71">
        <f>E171+E173</f>
        <v>301942478</v>
      </c>
      <c r="F174" s="160">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6837000</v>
      </c>
      <c r="F176" s="36">
        <v>0</v>
      </c>
      <c r="G176" s="36"/>
      <c r="H176" s="36"/>
      <c r="I176" s="36"/>
      <c r="J176" s="37"/>
    </row>
    <row r="177" spans="1:10" ht="14.25" customHeight="1" thickBot="1">
      <c r="A177" s="38" t="s">
        <v>92</v>
      </c>
      <c r="B177" s="39" t="s">
        <v>92</v>
      </c>
      <c r="C177" s="39" t="s">
        <v>92</v>
      </c>
      <c r="D177" s="40" t="s">
        <v>144</v>
      </c>
      <c r="E177" s="136">
        <v>126478000</v>
      </c>
      <c r="F177" s="41">
        <v>0</v>
      </c>
      <c r="G177" s="41"/>
      <c r="H177" s="41"/>
      <c r="I177" s="41"/>
      <c r="J177" s="42"/>
    </row>
    <row r="178" ht="16.5">
      <c r="A178" s="43" t="s">
        <v>211</v>
      </c>
    </row>
    <row r="179" spans="1:9" ht="16.5">
      <c r="A179" s="43" t="s">
        <v>212</v>
      </c>
      <c r="I179" t="s">
        <v>253</v>
      </c>
    </row>
    <row r="180" ht="16.5">
      <c r="A180" s="44" t="s">
        <v>214</v>
      </c>
    </row>
    <row r="181" ht="16.5">
      <c r="A181" s="44" t="s">
        <v>215</v>
      </c>
    </row>
  </sheetData>
  <sheetProtection selectLockedCells="1" selectUnlockedCells="1"/>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261</v>
      </c>
      <c r="J2" s="205"/>
    </row>
    <row r="3" spans="5:10" ht="19.5">
      <c r="E3" s="206" t="s">
        <v>77</v>
      </c>
      <c r="F3" s="207"/>
      <c r="G3" s="207"/>
      <c r="H3" s="207"/>
      <c r="I3" s="208" t="s">
        <v>78</v>
      </c>
      <c r="J3" s="208"/>
    </row>
    <row r="4" spans="5:10" ht="17.25" thickBot="1">
      <c r="E4" s="209" t="s">
        <v>262</v>
      </c>
      <c r="F4" s="209"/>
      <c r="G4" s="209"/>
      <c r="H4" s="209"/>
      <c r="I4" s="218" t="s">
        <v>80</v>
      </c>
      <c r="J4" s="218"/>
    </row>
    <row r="5" spans="1:10" ht="14.25" customHeight="1">
      <c r="A5" s="196" t="s">
        <v>81</v>
      </c>
      <c r="B5" s="197"/>
      <c r="C5" s="197"/>
      <c r="D5" s="197"/>
      <c r="E5" s="219" t="s">
        <v>82</v>
      </c>
      <c r="F5" s="219"/>
      <c r="G5" s="219" t="s">
        <v>83</v>
      </c>
      <c r="H5" s="219"/>
      <c r="I5" s="219" t="s">
        <v>84</v>
      </c>
      <c r="J5" s="220"/>
    </row>
    <row r="6" spans="1:10" ht="16.5">
      <c r="A6" s="32" t="s">
        <v>85</v>
      </c>
      <c r="B6" s="33" t="s">
        <v>86</v>
      </c>
      <c r="C6" s="33" t="s">
        <v>87</v>
      </c>
      <c r="D6" s="33" t="s">
        <v>88</v>
      </c>
      <c r="E6" s="149" t="s">
        <v>89</v>
      </c>
      <c r="F6" s="149" t="s">
        <v>90</v>
      </c>
      <c r="G6" s="149" t="s">
        <v>89</v>
      </c>
      <c r="H6" s="149" t="s">
        <v>91</v>
      </c>
      <c r="I6" s="149" t="s">
        <v>89</v>
      </c>
      <c r="J6" s="150" t="s">
        <v>91</v>
      </c>
    </row>
    <row r="7" spans="1:10" s="164" customFormat="1" ht="14.25" customHeight="1">
      <c r="A7" s="32" t="s">
        <v>92</v>
      </c>
      <c r="B7" s="149" t="s">
        <v>92</v>
      </c>
      <c r="C7" s="149" t="s">
        <v>92</v>
      </c>
      <c r="D7" s="163" t="s">
        <v>93</v>
      </c>
      <c r="E7" s="151">
        <f aca="true" t="shared" si="0" ref="E7:F13">G7+I7</f>
        <v>15174355</v>
      </c>
      <c r="F7" s="151">
        <f t="shared" si="0"/>
        <v>233487709</v>
      </c>
      <c r="G7" s="151">
        <f>G8+G18+G19+G20+G21+G22+G25+G29+G39+G40+G41</f>
        <v>10704355</v>
      </c>
      <c r="H7" s="151">
        <f>H8+H18+H19+H20+H21+H22+H25+H29+H39+H40+H41</f>
        <v>149768487</v>
      </c>
      <c r="I7" s="151">
        <f>I8+I18+I19+I20+I21+I22+I25+I29+I39+I40+I41</f>
        <v>4470000</v>
      </c>
      <c r="J7" s="152">
        <f>J8+J18+J19+J20+J21+J22+J25+J29+J39+J40+J41</f>
        <v>83719222</v>
      </c>
    </row>
    <row r="8" spans="1:10" s="164" customFormat="1" ht="14.25" customHeight="1">
      <c r="A8" s="32">
        <v>1</v>
      </c>
      <c r="B8" s="149" t="s">
        <v>92</v>
      </c>
      <c r="C8" s="149" t="s">
        <v>92</v>
      </c>
      <c r="D8" s="163" t="s">
        <v>94</v>
      </c>
      <c r="E8" s="153">
        <f t="shared" si="0"/>
        <v>1473723</v>
      </c>
      <c r="F8" s="153">
        <f t="shared" si="0"/>
        <v>63403456</v>
      </c>
      <c r="G8" s="153">
        <f>G9+G10+G11+G12+G13+G16</f>
        <v>1473723</v>
      </c>
      <c r="H8" s="153">
        <f>H9+H10+H11+H12+H13+H16</f>
        <v>63408762</v>
      </c>
      <c r="I8" s="153">
        <f>SUM(I9:I13)</f>
        <v>0</v>
      </c>
      <c r="J8" s="153">
        <f>SUM(J9:J13)</f>
        <v>-5306</v>
      </c>
    </row>
    <row r="9" spans="1:10" s="164" customFormat="1" ht="14.25" customHeight="1">
      <c r="A9" s="32">
        <v>1</v>
      </c>
      <c r="B9" s="149">
        <v>1</v>
      </c>
      <c r="C9" s="149" t="s">
        <v>92</v>
      </c>
      <c r="D9" s="165" t="s">
        <v>95</v>
      </c>
      <c r="E9" s="153">
        <f t="shared" si="0"/>
        <v>6855</v>
      </c>
      <c r="F9" s="153">
        <f t="shared" si="0"/>
        <v>3920242</v>
      </c>
      <c r="G9" s="154">
        <v>6855</v>
      </c>
      <c r="H9" s="154">
        <v>3920326</v>
      </c>
      <c r="I9" s="154">
        <v>0</v>
      </c>
      <c r="J9" s="155">
        <v>-84</v>
      </c>
    </row>
    <row r="10" spans="1:10" s="164" customFormat="1" ht="14.25" customHeight="1">
      <c r="A10" s="32">
        <v>1</v>
      </c>
      <c r="B10" s="149">
        <v>2</v>
      </c>
      <c r="C10" s="149" t="s">
        <v>92</v>
      </c>
      <c r="D10" s="165" t="s">
        <v>96</v>
      </c>
      <c r="E10" s="153">
        <f t="shared" si="0"/>
        <v>0</v>
      </c>
      <c r="F10" s="153">
        <f t="shared" si="0"/>
        <v>164802</v>
      </c>
      <c r="G10" s="154">
        <v>0</v>
      </c>
      <c r="H10" s="154">
        <v>170024</v>
      </c>
      <c r="I10" s="154">
        <v>0</v>
      </c>
      <c r="J10" s="155">
        <v>-5222</v>
      </c>
    </row>
    <row r="11" spans="1:10" s="164" customFormat="1" ht="14.25" customHeight="1">
      <c r="A11" s="32">
        <v>1</v>
      </c>
      <c r="B11" s="149">
        <v>4</v>
      </c>
      <c r="C11" s="149" t="s">
        <v>92</v>
      </c>
      <c r="D11" s="165" t="s">
        <v>97</v>
      </c>
      <c r="E11" s="153">
        <f t="shared" si="0"/>
        <v>9543</v>
      </c>
      <c r="F11" s="153">
        <f t="shared" si="0"/>
        <v>84834</v>
      </c>
      <c r="G11" s="154">
        <v>9543</v>
      </c>
      <c r="H11" s="154">
        <v>84834</v>
      </c>
      <c r="I11" s="154">
        <v>0</v>
      </c>
      <c r="J11" s="155">
        <v>0</v>
      </c>
    </row>
    <row r="12" spans="1:10" s="164" customFormat="1" ht="14.25" customHeight="1">
      <c r="A12" s="32">
        <v>1</v>
      </c>
      <c r="B12" s="149">
        <v>5</v>
      </c>
      <c r="C12" s="149" t="s">
        <v>92</v>
      </c>
      <c r="D12" s="165" t="s">
        <v>98</v>
      </c>
      <c r="E12" s="153">
        <f t="shared" si="0"/>
        <v>0</v>
      </c>
      <c r="F12" s="153">
        <f t="shared" si="0"/>
        <v>318400</v>
      </c>
      <c r="G12" s="154">
        <v>0</v>
      </c>
      <c r="H12" s="154">
        <v>318400</v>
      </c>
      <c r="I12" s="154">
        <v>0</v>
      </c>
      <c r="J12" s="155">
        <v>0</v>
      </c>
    </row>
    <row r="13" spans="1:10" ht="14.25" customHeight="1">
      <c r="A13" s="32">
        <v>1</v>
      </c>
      <c r="B13" s="33">
        <v>6</v>
      </c>
      <c r="C13" s="33" t="s">
        <v>92</v>
      </c>
      <c r="D13" s="127" t="s">
        <v>99</v>
      </c>
      <c r="E13" s="153">
        <f t="shared" si="0"/>
        <v>190</v>
      </c>
      <c r="F13" s="153">
        <f t="shared" si="0"/>
        <v>77328</v>
      </c>
      <c r="G13" s="153">
        <f>G14+G15</f>
        <v>190</v>
      </c>
      <c r="H13" s="153">
        <f>H14+H15</f>
        <v>77328</v>
      </c>
      <c r="I13" s="153">
        <f>SUM(I14:I15)</f>
        <v>0</v>
      </c>
      <c r="J13" s="156">
        <v>0</v>
      </c>
    </row>
    <row r="14" spans="1:10" ht="14.25" customHeight="1">
      <c r="A14" s="32">
        <v>1</v>
      </c>
      <c r="B14" s="33">
        <v>6</v>
      </c>
      <c r="C14" s="33">
        <v>1</v>
      </c>
      <c r="D14" s="125" t="s">
        <v>100</v>
      </c>
      <c r="E14" s="153">
        <v>0</v>
      </c>
      <c r="F14" s="153">
        <v>0</v>
      </c>
      <c r="G14" s="154">
        <v>0</v>
      </c>
      <c r="H14" s="154">
        <v>0</v>
      </c>
      <c r="I14" s="154">
        <v>0</v>
      </c>
      <c r="J14" s="155">
        <v>0</v>
      </c>
    </row>
    <row r="15" spans="1:10" s="164" customFormat="1" ht="14.25" customHeight="1">
      <c r="A15" s="32">
        <v>1</v>
      </c>
      <c r="B15" s="33">
        <v>6</v>
      </c>
      <c r="C15" s="33">
        <v>2</v>
      </c>
      <c r="D15" s="125" t="s">
        <v>101</v>
      </c>
      <c r="E15" s="153">
        <f>G15+I15</f>
        <v>190</v>
      </c>
      <c r="F15" s="153">
        <f>H15+J15</f>
        <v>77328</v>
      </c>
      <c r="G15" s="154">
        <v>190</v>
      </c>
      <c r="H15" s="154">
        <v>77328</v>
      </c>
      <c r="I15" s="154">
        <v>0</v>
      </c>
      <c r="J15" s="155">
        <v>0</v>
      </c>
    </row>
    <row r="16" spans="1:10" s="164" customFormat="1" ht="14.25" customHeight="1">
      <c r="A16" s="32">
        <v>1</v>
      </c>
      <c r="B16" s="33">
        <v>7</v>
      </c>
      <c r="C16" s="33" t="s">
        <v>92</v>
      </c>
      <c r="D16" s="125" t="s">
        <v>102</v>
      </c>
      <c r="E16" s="153">
        <f>G16</f>
        <v>1457135</v>
      </c>
      <c r="F16" s="153">
        <f>H16</f>
        <v>58837850</v>
      </c>
      <c r="G16" s="154">
        <v>1457135</v>
      </c>
      <c r="H16" s="154">
        <v>58837850</v>
      </c>
      <c r="I16" s="154">
        <v>0</v>
      </c>
      <c r="J16" s="155">
        <v>0</v>
      </c>
    </row>
    <row r="17" spans="1:10" s="164" customFormat="1" ht="14.25" customHeight="1">
      <c r="A17" s="32">
        <v>1</v>
      </c>
      <c r="B17" s="33">
        <v>8</v>
      </c>
      <c r="C17" s="33" t="s">
        <v>92</v>
      </c>
      <c r="D17" s="163" t="s">
        <v>103</v>
      </c>
      <c r="E17" s="153">
        <v>0</v>
      </c>
      <c r="F17" s="153">
        <v>0</v>
      </c>
      <c r="G17" s="153">
        <v>0</v>
      </c>
      <c r="H17" s="153">
        <v>0</v>
      </c>
      <c r="I17" s="153">
        <v>0</v>
      </c>
      <c r="J17" s="156">
        <v>0</v>
      </c>
    </row>
    <row r="18" spans="1:10" s="164" customFormat="1" ht="14.25" customHeight="1">
      <c r="A18" s="32">
        <v>2</v>
      </c>
      <c r="B18" s="33" t="s">
        <v>92</v>
      </c>
      <c r="C18" s="33" t="s">
        <v>92</v>
      </c>
      <c r="D18" s="163" t="s">
        <v>104</v>
      </c>
      <c r="E18" s="153">
        <v>0</v>
      </c>
      <c r="F18" s="153">
        <v>0</v>
      </c>
      <c r="G18" s="153">
        <v>0</v>
      </c>
      <c r="H18" s="153">
        <v>0</v>
      </c>
      <c r="I18" s="153">
        <v>0</v>
      </c>
      <c r="J18" s="156">
        <v>0</v>
      </c>
    </row>
    <row r="19" spans="1:10" s="164" customFormat="1" ht="14.25" customHeight="1">
      <c r="A19" s="32">
        <v>3</v>
      </c>
      <c r="B19" s="33" t="s">
        <v>92</v>
      </c>
      <c r="C19" s="33" t="s">
        <v>92</v>
      </c>
      <c r="D19" s="125" t="s">
        <v>105</v>
      </c>
      <c r="E19" s="153">
        <f>G19</f>
        <v>-191</v>
      </c>
      <c r="F19" s="153">
        <f>H19</f>
        <v>200866</v>
      </c>
      <c r="G19" s="154">
        <v>-191</v>
      </c>
      <c r="H19" s="154">
        <v>200866</v>
      </c>
      <c r="I19" s="154">
        <v>0</v>
      </c>
      <c r="J19" s="155">
        <v>0</v>
      </c>
    </row>
    <row r="20" spans="1:10" s="164" customFormat="1" ht="14.25" customHeight="1">
      <c r="A20" s="32">
        <v>4</v>
      </c>
      <c r="B20" s="33" t="s">
        <v>92</v>
      </c>
      <c r="C20" s="33" t="s">
        <v>92</v>
      </c>
      <c r="D20" s="125" t="s">
        <v>106</v>
      </c>
      <c r="E20" s="153">
        <f>G20</f>
        <v>743029</v>
      </c>
      <c r="F20" s="153">
        <f>H20+J20</f>
        <v>30634179</v>
      </c>
      <c r="G20" s="154">
        <v>743029</v>
      </c>
      <c r="H20" s="154">
        <v>30647959</v>
      </c>
      <c r="I20" s="154">
        <v>0</v>
      </c>
      <c r="J20" s="155">
        <v>-13780</v>
      </c>
    </row>
    <row r="21" spans="1:10" s="164" customFormat="1" ht="14.25" customHeight="1">
      <c r="A21" s="32">
        <v>5</v>
      </c>
      <c r="B21" s="33" t="s">
        <v>92</v>
      </c>
      <c r="C21" s="33" t="s">
        <v>92</v>
      </c>
      <c r="D21" s="163" t="s">
        <v>107</v>
      </c>
      <c r="E21" s="153">
        <v>0</v>
      </c>
      <c r="F21" s="153">
        <f>H21+J21</f>
        <v>0</v>
      </c>
      <c r="G21" s="153">
        <v>0</v>
      </c>
      <c r="H21" s="153">
        <v>0</v>
      </c>
      <c r="I21" s="153">
        <v>0</v>
      </c>
      <c r="J21" s="156">
        <v>0</v>
      </c>
    </row>
    <row r="22" spans="1:10" s="164" customFormat="1" ht="14.25" customHeight="1">
      <c r="A22" s="32">
        <v>6</v>
      </c>
      <c r="B22" s="33" t="s">
        <v>92</v>
      </c>
      <c r="C22" s="33" t="s">
        <v>92</v>
      </c>
      <c r="D22" s="163" t="s">
        <v>108</v>
      </c>
      <c r="E22" s="153">
        <f>E23+E24</f>
        <v>86921</v>
      </c>
      <c r="F22" s="153">
        <f>H22+J22</f>
        <v>3486399</v>
      </c>
      <c r="G22" s="153">
        <f>G23+G24</f>
        <v>86921</v>
      </c>
      <c r="H22" s="153">
        <f>H23+H24</f>
        <v>3486399</v>
      </c>
      <c r="I22" s="153">
        <v>0</v>
      </c>
      <c r="J22" s="156">
        <v>0</v>
      </c>
    </row>
    <row r="23" spans="1:10" s="164" customFormat="1" ht="14.25" customHeight="1">
      <c r="A23" s="32">
        <v>6</v>
      </c>
      <c r="B23" s="149">
        <v>1</v>
      </c>
      <c r="C23" s="149" t="s">
        <v>92</v>
      </c>
      <c r="D23" s="125" t="s">
        <v>109</v>
      </c>
      <c r="E23" s="153">
        <f>G23</f>
        <v>67960</v>
      </c>
      <c r="F23" s="153">
        <f>H23+J23</f>
        <v>3271030</v>
      </c>
      <c r="G23" s="154">
        <v>67960</v>
      </c>
      <c r="H23" s="154">
        <v>3271030</v>
      </c>
      <c r="I23" s="154">
        <v>0</v>
      </c>
      <c r="J23" s="155">
        <v>0</v>
      </c>
    </row>
    <row r="24" spans="1:10" s="164" customFormat="1" ht="14.25" customHeight="1">
      <c r="A24" s="32">
        <v>6</v>
      </c>
      <c r="B24" s="149">
        <v>5</v>
      </c>
      <c r="C24" s="149" t="s">
        <v>92</v>
      </c>
      <c r="D24" s="125" t="s">
        <v>110</v>
      </c>
      <c r="E24" s="153">
        <f>G24</f>
        <v>18961</v>
      </c>
      <c r="F24" s="153">
        <f>H24+J24</f>
        <v>215369</v>
      </c>
      <c r="G24" s="154">
        <v>18961</v>
      </c>
      <c r="H24" s="154">
        <v>215369</v>
      </c>
      <c r="I24" s="154">
        <v>0</v>
      </c>
      <c r="J24" s="155">
        <v>0</v>
      </c>
    </row>
    <row r="25" spans="1:10" s="164" customFormat="1" ht="14.25" customHeight="1">
      <c r="A25" s="32">
        <v>7</v>
      </c>
      <c r="B25" s="149" t="s">
        <v>92</v>
      </c>
      <c r="C25" s="149" t="s">
        <v>92</v>
      </c>
      <c r="D25" s="163" t="s">
        <v>111</v>
      </c>
      <c r="E25" s="153">
        <v>0</v>
      </c>
      <c r="F25" s="153">
        <v>0</v>
      </c>
      <c r="G25" s="153">
        <v>0</v>
      </c>
      <c r="H25" s="153">
        <v>0</v>
      </c>
      <c r="I25" s="153">
        <v>0</v>
      </c>
      <c r="J25" s="156">
        <v>0</v>
      </c>
    </row>
    <row r="26" spans="1:10" s="164" customFormat="1" ht="14.25" customHeight="1">
      <c r="A26" s="32">
        <v>7</v>
      </c>
      <c r="B26" s="149">
        <v>1</v>
      </c>
      <c r="C26" s="149" t="s">
        <v>92</v>
      </c>
      <c r="D26" s="163" t="s">
        <v>112</v>
      </c>
      <c r="E26" s="153">
        <v>0</v>
      </c>
      <c r="F26" s="153">
        <v>0</v>
      </c>
      <c r="G26" s="153">
        <v>0</v>
      </c>
      <c r="H26" s="153">
        <v>0</v>
      </c>
      <c r="I26" s="153">
        <v>0</v>
      </c>
      <c r="J26" s="156">
        <v>0</v>
      </c>
    </row>
    <row r="27" spans="1:10" s="164" customFormat="1" ht="14.25" customHeight="1">
      <c r="A27" s="32">
        <v>7</v>
      </c>
      <c r="B27" s="149">
        <v>2</v>
      </c>
      <c r="C27" s="149" t="s">
        <v>92</v>
      </c>
      <c r="D27" s="163" t="s">
        <v>113</v>
      </c>
      <c r="E27" s="153">
        <v>0</v>
      </c>
      <c r="F27" s="153">
        <v>0</v>
      </c>
      <c r="G27" s="153">
        <v>0</v>
      </c>
      <c r="H27" s="153">
        <v>0</v>
      </c>
      <c r="I27" s="153">
        <v>0</v>
      </c>
      <c r="J27" s="156">
        <v>0</v>
      </c>
    </row>
    <row r="28" spans="1:10" s="164" customFormat="1" ht="14.25" customHeight="1">
      <c r="A28" s="32">
        <v>7</v>
      </c>
      <c r="B28" s="149">
        <v>3</v>
      </c>
      <c r="C28" s="149" t="s">
        <v>92</v>
      </c>
      <c r="D28" s="163" t="s">
        <v>114</v>
      </c>
      <c r="E28" s="153">
        <v>0</v>
      </c>
      <c r="F28" s="153">
        <v>0</v>
      </c>
      <c r="G28" s="153">
        <v>0</v>
      </c>
      <c r="H28" s="153">
        <v>0</v>
      </c>
      <c r="I28" s="153">
        <v>0</v>
      </c>
      <c r="J28" s="156">
        <v>0</v>
      </c>
    </row>
    <row r="29" spans="1:10" s="164" customFormat="1" ht="14.25" customHeight="1">
      <c r="A29" s="32">
        <v>8</v>
      </c>
      <c r="B29" s="149" t="s">
        <v>92</v>
      </c>
      <c r="C29" s="149" t="s">
        <v>92</v>
      </c>
      <c r="D29" s="125" t="s">
        <v>263</v>
      </c>
      <c r="E29" s="153">
        <f>E30+E31</f>
        <v>12843239</v>
      </c>
      <c r="F29" s="153">
        <f>F30+F31</f>
        <v>126824156</v>
      </c>
      <c r="G29" s="154">
        <v>8373239</v>
      </c>
      <c r="H29" s="154">
        <v>43132744</v>
      </c>
      <c r="I29" s="154">
        <v>4470000</v>
      </c>
      <c r="J29" s="155">
        <v>83691412</v>
      </c>
    </row>
    <row r="30" spans="1:10" s="164" customFormat="1" ht="14.25" customHeight="1">
      <c r="A30" s="32">
        <v>8</v>
      </c>
      <c r="B30" s="149">
        <v>1</v>
      </c>
      <c r="C30" s="149" t="s">
        <v>92</v>
      </c>
      <c r="D30" s="163" t="s">
        <v>116</v>
      </c>
      <c r="E30" s="153">
        <f>G30+I30</f>
        <v>12843239</v>
      </c>
      <c r="F30" s="153">
        <f>H30+J30</f>
        <v>126824156</v>
      </c>
      <c r="G30" s="154">
        <v>8373239</v>
      </c>
      <c r="H30" s="154">
        <v>43132744</v>
      </c>
      <c r="I30" s="154">
        <v>4470000</v>
      </c>
      <c r="J30" s="155">
        <v>83691412</v>
      </c>
    </row>
    <row r="31" spans="1:10" ht="14.25" customHeight="1" thickBot="1">
      <c r="A31" s="133">
        <v>8</v>
      </c>
      <c r="B31" s="134">
        <v>2</v>
      </c>
      <c r="C31" s="134" t="s">
        <v>92</v>
      </c>
      <c r="D31" s="135" t="s">
        <v>117</v>
      </c>
      <c r="E31" s="123">
        <v>0</v>
      </c>
      <c r="F31" s="123">
        <v>0</v>
      </c>
      <c r="G31" s="123">
        <v>0</v>
      </c>
      <c r="H31" s="123">
        <v>0</v>
      </c>
      <c r="I31" s="123">
        <v>0</v>
      </c>
      <c r="J31" s="124">
        <v>0</v>
      </c>
    </row>
    <row r="32" spans="1:10" ht="16.5">
      <c r="A32" s="43"/>
      <c r="B32" s="43"/>
      <c r="C32" s="43"/>
      <c r="D32" s="43"/>
      <c r="E32" s="43"/>
      <c r="F32" s="43"/>
      <c r="G32" s="43"/>
      <c r="H32" s="43"/>
      <c r="I32" s="43"/>
      <c r="J32" s="43"/>
    </row>
    <row r="33" spans="1:10" ht="16.5">
      <c r="A33" s="211" t="s">
        <v>72</v>
      </c>
      <c r="B33" s="211"/>
      <c r="C33" s="211"/>
      <c r="D33" s="43"/>
      <c r="E33" s="43"/>
      <c r="F33" s="43"/>
      <c r="G33" s="43"/>
      <c r="H33" s="43"/>
      <c r="I33" s="200" t="s">
        <v>73</v>
      </c>
      <c r="J33" s="212"/>
    </row>
    <row r="34" spans="1:10" ht="16.5">
      <c r="A34" s="213" t="s">
        <v>74</v>
      </c>
      <c r="B34" s="213"/>
      <c r="C34" s="213"/>
      <c r="D34" s="214" t="s">
        <v>75</v>
      </c>
      <c r="E34" s="214"/>
      <c r="F34" s="214"/>
      <c r="G34" s="214"/>
      <c r="H34" s="214"/>
      <c r="I34" s="204" t="s">
        <v>264</v>
      </c>
      <c r="J34" s="215"/>
    </row>
    <row r="35" spans="1:10" ht="19.5">
      <c r="A35" s="43"/>
      <c r="B35" s="43"/>
      <c r="C35" s="43"/>
      <c r="D35" s="43"/>
      <c r="E35" s="206" t="s">
        <v>77</v>
      </c>
      <c r="F35" s="216"/>
      <c r="G35" s="216"/>
      <c r="H35" s="216"/>
      <c r="I35" s="217" t="s">
        <v>118</v>
      </c>
      <c r="J35" s="217"/>
    </row>
    <row r="36" spans="1:10" ht="17.25" thickBot="1">
      <c r="A36" s="43"/>
      <c r="B36" s="43"/>
      <c r="C36" s="43"/>
      <c r="D36" s="43"/>
      <c r="E36" s="209" t="str">
        <f>E4</f>
        <v>中華民國108年09月     (108年度 )</v>
      </c>
      <c r="F36" s="209"/>
      <c r="G36" s="209"/>
      <c r="H36" s="209"/>
      <c r="I36" s="210" t="s">
        <v>80</v>
      </c>
      <c r="J36" s="210"/>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s="164" customFormat="1" ht="14.25" customHeight="1">
      <c r="A39" s="32">
        <v>9</v>
      </c>
      <c r="B39" s="33" t="s">
        <v>92</v>
      </c>
      <c r="C39" s="33" t="s">
        <v>92</v>
      </c>
      <c r="D39" s="165" t="s">
        <v>119</v>
      </c>
      <c r="E39" s="153">
        <f>G39+I39</f>
        <v>0</v>
      </c>
      <c r="F39" s="153">
        <f>H39+J39</f>
        <v>397440</v>
      </c>
      <c r="G39" s="154">
        <v>0</v>
      </c>
      <c r="H39" s="154">
        <v>397440</v>
      </c>
      <c r="I39" s="154">
        <v>0</v>
      </c>
      <c r="J39" s="155">
        <v>0</v>
      </c>
      <c r="K39" s="166"/>
    </row>
    <row r="40" spans="1:11" s="164" customFormat="1" ht="14.25" customHeight="1">
      <c r="A40" s="32">
        <v>10</v>
      </c>
      <c r="B40" s="33" t="s">
        <v>92</v>
      </c>
      <c r="C40" s="33" t="s">
        <v>92</v>
      </c>
      <c r="D40" s="163" t="s">
        <v>120</v>
      </c>
      <c r="E40" s="153">
        <v>0</v>
      </c>
      <c r="F40" s="153">
        <v>0</v>
      </c>
      <c r="G40" s="153">
        <v>0</v>
      </c>
      <c r="H40" s="153">
        <v>0</v>
      </c>
      <c r="I40" s="153">
        <v>0</v>
      </c>
      <c r="J40" s="156">
        <v>0</v>
      </c>
      <c r="K40" s="166"/>
    </row>
    <row r="41" spans="1:11" s="164" customFormat="1" ht="14.25" customHeight="1">
      <c r="A41" s="32">
        <v>11</v>
      </c>
      <c r="B41" s="33" t="s">
        <v>92</v>
      </c>
      <c r="C41" s="33" t="s">
        <v>92</v>
      </c>
      <c r="D41" s="165" t="s">
        <v>121</v>
      </c>
      <c r="E41" s="153">
        <f>G41+I41</f>
        <v>27634</v>
      </c>
      <c r="F41" s="153">
        <f>H41+J41</f>
        <v>8541213</v>
      </c>
      <c r="G41" s="154">
        <v>27634</v>
      </c>
      <c r="H41" s="154">
        <v>8494317</v>
      </c>
      <c r="I41" s="154">
        <v>0</v>
      </c>
      <c r="J41" s="155">
        <v>46896</v>
      </c>
      <c r="K41" s="166"/>
    </row>
    <row r="42" spans="1:11" ht="14.25" customHeight="1">
      <c r="A42" s="32" t="s">
        <v>92</v>
      </c>
      <c r="B42" s="33" t="s">
        <v>92</v>
      </c>
      <c r="C42" s="33" t="s">
        <v>92</v>
      </c>
      <c r="D42" s="127" t="s">
        <v>122</v>
      </c>
      <c r="E42" s="71">
        <v>0</v>
      </c>
      <c r="F42" s="71">
        <v>0</v>
      </c>
      <c r="G42" s="71">
        <v>0</v>
      </c>
      <c r="H42" s="71">
        <v>0</v>
      </c>
      <c r="I42" s="71">
        <v>0</v>
      </c>
      <c r="J42" s="121">
        <v>0</v>
      </c>
      <c r="K42" s="167"/>
    </row>
    <row r="43" spans="1:11" ht="14.25" customHeight="1">
      <c r="A43" s="32">
        <v>6</v>
      </c>
      <c r="B43" s="33" t="s">
        <v>92</v>
      </c>
      <c r="C43" s="33" t="s">
        <v>92</v>
      </c>
      <c r="D43" s="127" t="s">
        <v>123</v>
      </c>
      <c r="E43" s="71">
        <v>0</v>
      </c>
      <c r="F43" s="71">
        <v>0</v>
      </c>
      <c r="G43" s="71">
        <v>0</v>
      </c>
      <c r="H43" s="71">
        <v>0</v>
      </c>
      <c r="I43" s="71">
        <v>0</v>
      </c>
      <c r="J43" s="121">
        <v>0</v>
      </c>
      <c r="K43" s="167"/>
    </row>
    <row r="44" spans="1:11" ht="14.25" customHeight="1">
      <c r="A44" s="32">
        <v>6</v>
      </c>
      <c r="B44" s="33">
        <v>2</v>
      </c>
      <c r="C44" s="33" t="s">
        <v>92</v>
      </c>
      <c r="D44" s="127" t="s">
        <v>124</v>
      </c>
      <c r="E44" s="71">
        <v>0</v>
      </c>
      <c r="F44" s="71">
        <v>0</v>
      </c>
      <c r="G44" s="71">
        <v>0</v>
      </c>
      <c r="H44" s="71">
        <v>0</v>
      </c>
      <c r="I44" s="71">
        <v>0</v>
      </c>
      <c r="J44" s="121">
        <v>0</v>
      </c>
      <c r="K44" s="167"/>
    </row>
    <row r="45" spans="1:11" ht="14.25" customHeight="1">
      <c r="A45" s="32">
        <v>6</v>
      </c>
      <c r="B45" s="33">
        <v>3</v>
      </c>
      <c r="C45" s="33" t="s">
        <v>92</v>
      </c>
      <c r="D45" s="127" t="s">
        <v>125</v>
      </c>
      <c r="E45" s="71">
        <v>0</v>
      </c>
      <c r="F45" s="71">
        <v>0</v>
      </c>
      <c r="G45" s="71">
        <v>0</v>
      </c>
      <c r="H45" s="71">
        <v>0</v>
      </c>
      <c r="I45" s="71">
        <v>0</v>
      </c>
      <c r="J45" s="121">
        <v>0</v>
      </c>
      <c r="K45" s="167"/>
    </row>
    <row r="46" spans="1:11" ht="14.25" customHeight="1">
      <c r="A46" s="32">
        <v>6</v>
      </c>
      <c r="B46" s="33">
        <v>4</v>
      </c>
      <c r="C46" s="33" t="s">
        <v>92</v>
      </c>
      <c r="D46" s="127" t="s">
        <v>126</v>
      </c>
      <c r="E46" s="71">
        <v>0</v>
      </c>
      <c r="F46" s="71">
        <v>0</v>
      </c>
      <c r="G46" s="71">
        <v>0</v>
      </c>
      <c r="H46" s="71">
        <v>0</v>
      </c>
      <c r="I46" s="71">
        <v>0</v>
      </c>
      <c r="J46" s="121">
        <v>0</v>
      </c>
      <c r="K46" s="167"/>
    </row>
    <row r="47" spans="1:11" ht="14.25" customHeight="1">
      <c r="A47" s="32" t="s">
        <v>92</v>
      </c>
      <c r="B47" s="33" t="s">
        <v>92</v>
      </c>
      <c r="C47" s="33" t="s">
        <v>92</v>
      </c>
      <c r="D47" s="128" t="s">
        <v>127</v>
      </c>
      <c r="E47" s="129">
        <f aca="true" t="shared" si="1" ref="E47:J47">E42+E7</f>
        <v>15174355</v>
      </c>
      <c r="F47" s="129">
        <f t="shared" si="1"/>
        <v>233487709</v>
      </c>
      <c r="G47" s="129">
        <f t="shared" si="1"/>
        <v>10704355</v>
      </c>
      <c r="H47" s="129">
        <f t="shared" si="1"/>
        <v>149768487</v>
      </c>
      <c r="I47" s="129">
        <f t="shared" si="1"/>
        <v>4470000</v>
      </c>
      <c r="J47" s="130">
        <f t="shared" si="1"/>
        <v>83719222</v>
      </c>
      <c r="K47" s="167"/>
    </row>
    <row r="48" spans="1:11" ht="14.25" customHeight="1">
      <c r="A48" s="32" t="s">
        <v>92</v>
      </c>
      <c r="B48" s="33" t="s">
        <v>92</v>
      </c>
      <c r="C48" s="33" t="s">
        <v>92</v>
      </c>
      <c r="D48" s="127" t="s">
        <v>128</v>
      </c>
      <c r="E48" s="71">
        <v>0</v>
      </c>
      <c r="F48" s="131">
        <v>266701536</v>
      </c>
      <c r="G48" s="71">
        <v>0</v>
      </c>
      <c r="H48" s="71">
        <v>0</v>
      </c>
      <c r="I48" s="71">
        <v>0</v>
      </c>
      <c r="J48" s="121">
        <v>0</v>
      </c>
      <c r="K48" s="167"/>
    </row>
    <row r="49" spans="1:11" ht="14.25" customHeight="1">
      <c r="A49" s="32">
        <v>30</v>
      </c>
      <c r="B49" s="33" t="s">
        <v>92</v>
      </c>
      <c r="C49" s="33" t="s">
        <v>92</v>
      </c>
      <c r="D49" s="127" t="s">
        <v>129</v>
      </c>
      <c r="E49" s="71">
        <v>0</v>
      </c>
      <c r="F49" s="71">
        <v>0</v>
      </c>
      <c r="G49" s="71">
        <v>0</v>
      </c>
      <c r="H49" s="71">
        <v>0</v>
      </c>
      <c r="I49" s="71">
        <v>0</v>
      </c>
      <c r="J49" s="121">
        <v>0</v>
      </c>
      <c r="K49" s="167"/>
    </row>
    <row r="50" spans="1:11" ht="14.25" customHeight="1">
      <c r="A50" s="32">
        <v>30</v>
      </c>
      <c r="B50" s="33">
        <v>1</v>
      </c>
      <c r="C50" s="33" t="s">
        <v>92</v>
      </c>
      <c r="D50" s="127" t="s">
        <v>130</v>
      </c>
      <c r="E50" s="71">
        <v>0</v>
      </c>
      <c r="F50" s="71">
        <v>0</v>
      </c>
      <c r="G50" s="71">
        <v>0</v>
      </c>
      <c r="H50" s="71">
        <v>0</v>
      </c>
      <c r="I50" s="71">
        <v>0</v>
      </c>
      <c r="J50" s="121">
        <v>0</v>
      </c>
      <c r="K50" s="167"/>
    </row>
    <row r="51" spans="1:11" ht="14.25" customHeight="1">
      <c r="A51" s="32">
        <v>31</v>
      </c>
      <c r="B51" s="33" t="s">
        <v>92</v>
      </c>
      <c r="C51" s="33" t="s">
        <v>92</v>
      </c>
      <c r="D51" s="127" t="s">
        <v>131</v>
      </c>
      <c r="E51" s="71">
        <v>0</v>
      </c>
      <c r="F51" s="71">
        <v>0</v>
      </c>
      <c r="G51" s="71">
        <v>0</v>
      </c>
      <c r="H51" s="71">
        <v>0</v>
      </c>
      <c r="I51" s="71">
        <v>0</v>
      </c>
      <c r="J51" s="121">
        <v>0</v>
      </c>
      <c r="K51" s="167"/>
    </row>
    <row r="52" spans="1:11" ht="14.25" customHeight="1">
      <c r="A52" s="32">
        <v>31</v>
      </c>
      <c r="B52" s="33">
        <v>1</v>
      </c>
      <c r="C52" s="33" t="s">
        <v>92</v>
      </c>
      <c r="D52" s="127" t="s">
        <v>132</v>
      </c>
      <c r="E52" s="71">
        <v>0</v>
      </c>
      <c r="F52" s="71">
        <v>0</v>
      </c>
      <c r="G52" s="71">
        <v>0</v>
      </c>
      <c r="H52" s="71">
        <v>0</v>
      </c>
      <c r="I52" s="71">
        <v>0</v>
      </c>
      <c r="J52" s="121">
        <v>0</v>
      </c>
      <c r="K52" s="167"/>
    </row>
    <row r="53" spans="1:11" ht="14.25" customHeight="1">
      <c r="A53" s="32">
        <v>31</v>
      </c>
      <c r="B53" s="33">
        <v>2</v>
      </c>
      <c r="C53" s="33" t="s">
        <v>92</v>
      </c>
      <c r="D53" s="127" t="s">
        <v>133</v>
      </c>
      <c r="E53" s="71">
        <v>0</v>
      </c>
      <c r="F53" s="71">
        <v>0</v>
      </c>
      <c r="G53" s="71">
        <v>0</v>
      </c>
      <c r="H53" s="71">
        <v>0</v>
      </c>
      <c r="I53" s="71">
        <v>0</v>
      </c>
      <c r="J53" s="121">
        <v>0</v>
      </c>
      <c r="K53" s="167"/>
    </row>
    <row r="54" spans="1:11" ht="14.25" customHeight="1">
      <c r="A54" s="32">
        <v>31</v>
      </c>
      <c r="B54" s="33">
        <v>3</v>
      </c>
      <c r="C54" s="33" t="s">
        <v>92</v>
      </c>
      <c r="D54" s="127" t="s">
        <v>134</v>
      </c>
      <c r="E54" s="71">
        <v>0</v>
      </c>
      <c r="F54" s="71">
        <v>0</v>
      </c>
      <c r="G54" s="71">
        <v>0</v>
      </c>
      <c r="H54" s="71">
        <v>0</v>
      </c>
      <c r="I54" s="71">
        <v>0</v>
      </c>
      <c r="J54" s="132">
        <v>0</v>
      </c>
      <c r="K54" s="167"/>
    </row>
    <row r="55" spans="1:11" ht="14.25" customHeight="1">
      <c r="A55" s="32">
        <v>31</v>
      </c>
      <c r="B55" s="33">
        <v>4</v>
      </c>
      <c r="C55" s="33" t="s">
        <v>92</v>
      </c>
      <c r="D55" s="127" t="s">
        <v>135</v>
      </c>
      <c r="E55" s="71">
        <v>0</v>
      </c>
      <c r="F55" s="71">
        <v>0</v>
      </c>
      <c r="G55" s="71">
        <v>0</v>
      </c>
      <c r="H55" s="71">
        <v>0</v>
      </c>
      <c r="I55" s="71">
        <v>0</v>
      </c>
      <c r="J55" s="121">
        <v>0</v>
      </c>
      <c r="K55" s="167"/>
    </row>
    <row r="56" spans="1:11" ht="14.25" customHeight="1">
      <c r="A56" s="32">
        <v>31</v>
      </c>
      <c r="B56" s="33">
        <v>5</v>
      </c>
      <c r="C56" s="33" t="s">
        <v>92</v>
      </c>
      <c r="D56" s="127" t="s">
        <v>136</v>
      </c>
      <c r="E56" s="71">
        <v>0</v>
      </c>
      <c r="F56" s="71">
        <v>0</v>
      </c>
      <c r="G56" s="71">
        <v>0</v>
      </c>
      <c r="H56" s="71">
        <v>0</v>
      </c>
      <c r="I56" s="71">
        <v>0</v>
      </c>
      <c r="J56" s="121">
        <v>0</v>
      </c>
      <c r="K56" s="167"/>
    </row>
    <row r="57" spans="1:11" ht="14.25" customHeight="1">
      <c r="A57" s="32">
        <v>31</v>
      </c>
      <c r="B57" s="33">
        <v>6</v>
      </c>
      <c r="C57" s="33" t="s">
        <v>92</v>
      </c>
      <c r="D57" s="127" t="s">
        <v>137</v>
      </c>
      <c r="E57" s="71">
        <v>0</v>
      </c>
      <c r="F57" s="71">
        <v>0</v>
      </c>
      <c r="G57" s="71">
        <v>0</v>
      </c>
      <c r="H57" s="71">
        <v>0</v>
      </c>
      <c r="I57" s="71">
        <v>0</v>
      </c>
      <c r="J57" s="121">
        <v>0</v>
      </c>
      <c r="K57" s="167"/>
    </row>
    <row r="58" spans="1:11" ht="14.25" customHeight="1">
      <c r="A58" s="32">
        <v>31</v>
      </c>
      <c r="B58" s="33">
        <v>7</v>
      </c>
      <c r="C58" s="33" t="s">
        <v>92</v>
      </c>
      <c r="D58" s="127" t="s">
        <v>138</v>
      </c>
      <c r="E58" s="71">
        <v>0</v>
      </c>
      <c r="F58" s="71">
        <v>0</v>
      </c>
      <c r="G58" s="71">
        <v>0</v>
      </c>
      <c r="H58" s="71">
        <v>0</v>
      </c>
      <c r="I58" s="71">
        <v>0</v>
      </c>
      <c r="J58" s="121">
        <v>0</v>
      </c>
      <c r="K58" s="167"/>
    </row>
    <row r="59" spans="1:11" ht="14.25" customHeight="1">
      <c r="A59" s="32"/>
      <c r="B59" s="33"/>
      <c r="C59" s="33"/>
      <c r="D59" s="127"/>
      <c r="E59" s="71"/>
      <c r="F59" s="71"/>
      <c r="G59" s="71"/>
      <c r="H59" s="71"/>
      <c r="I59" s="71"/>
      <c r="J59" s="121"/>
      <c r="K59" s="167"/>
    </row>
    <row r="60" spans="1:11" ht="14.25" customHeight="1">
      <c r="A60" s="32"/>
      <c r="B60" s="33"/>
      <c r="C60" s="33"/>
      <c r="D60" s="127"/>
      <c r="E60" s="71"/>
      <c r="F60" s="71"/>
      <c r="G60" s="71"/>
      <c r="H60" s="71"/>
      <c r="I60" s="71"/>
      <c r="J60" s="121"/>
      <c r="K60" s="167"/>
    </row>
    <row r="61" spans="1:11" ht="14.25" customHeight="1">
      <c r="A61" s="32"/>
      <c r="B61" s="33"/>
      <c r="C61" s="33"/>
      <c r="D61" s="127"/>
      <c r="E61" s="71"/>
      <c r="F61" s="71"/>
      <c r="G61" s="71"/>
      <c r="H61" s="71"/>
      <c r="I61" s="71"/>
      <c r="J61" s="121"/>
      <c r="K61" s="167"/>
    </row>
    <row r="62" spans="1:11" s="164" customFormat="1" ht="14.25" customHeight="1">
      <c r="A62" s="32" t="s">
        <v>92</v>
      </c>
      <c r="B62" s="149" t="s">
        <v>92</v>
      </c>
      <c r="C62" s="149" t="s">
        <v>92</v>
      </c>
      <c r="D62" s="163" t="s">
        <v>139</v>
      </c>
      <c r="E62" s="153">
        <f>E47+E48</f>
        <v>15174355</v>
      </c>
      <c r="F62" s="153">
        <f>F47+F48</f>
        <v>500189245</v>
      </c>
      <c r="G62" s="153"/>
      <c r="H62" s="153"/>
      <c r="I62" s="153"/>
      <c r="J62" s="156"/>
      <c r="K62" s="166"/>
    </row>
    <row r="63" spans="1:11" s="164" customFormat="1" ht="14.25" customHeight="1">
      <c r="A63" s="32" t="s">
        <v>92</v>
      </c>
      <c r="B63" s="149" t="s">
        <v>92</v>
      </c>
      <c r="C63" s="149" t="s">
        <v>92</v>
      </c>
      <c r="D63" s="163" t="s">
        <v>140</v>
      </c>
      <c r="E63" s="154">
        <v>301776431</v>
      </c>
      <c r="F63" s="153"/>
      <c r="G63" s="153"/>
      <c r="H63" s="153"/>
      <c r="I63" s="153"/>
      <c r="J63" s="156"/>
      <c r="K63" s="166"/>
    </row>
    <row r="64" spans="1:11" s="164" customFormat="1" ht="14.25" customHeight="1">
      <c r="A64" s="32" t="s">
        <v>92</v>
      </c>
      <c r="B64" s="149" t="s">
        <v>92</v>
      </c>
      <c r="C64" s="149" t="s">
        <v>92</v>
      </c>
      <c r="D64" s="163" t="s">
        <v>141</v>
      </c>
      <c r="E64" s="153">
        <f>E62+E63</f>
        <v>316950786</v>
      </c>
      <c r="F64" s="153">
        <f>F62</f>
        <v>500189245</v>
      </c>
      <c r="G64" s="153"/>
      <c r="H64" s="153"/>
      <c r="I64" s="153"/>
      <c r="J64" s="156"/>
      <c r="K64" s="166"/>
    </row>
    <row r="65" spans="1:11" s="164" customFormat="1" ht="14.25" customHeight="1">
      <c r="A65" s="32" t="s">
        <v>92</v>
      </c>
      <c r="B65" s="149" t="s">
        <v>92</v>
      </c>
      <c r="C65" s="149" t="s">
        <v>92</v>
      </c>
      <c r="D65" s="163" t="s">
        <v>142</v>
      </c>
      <c r="E65" s="168">
        <v>144903000</v>
      </c>
      <c r="F65" s="153">
        <v>0</v>
      </c>
      <c r="G65" s="153"/>
      <c r="H65" s="153"/>
      <c r="I65" s="153"/>
      <c r="J65" s="156"/>
      <c r="K65" s="166"/>
    </row>
    <row r="66" spans="1:11" s="164" customFormat="1" ht="14.25" customHeight="1">
      <c r="A66" s="32" t="s">
        <v>92</v>
      </c>
      <c r="B66" s="149" t="s">
        <v>92</v>
      </c>
      <c r="C66" s="149" t="s">
        <v>92</v>
      </c>
      <c r="D66" s="163" t="s">
        <v>143</v>
      </c>
      <c r="E66" s="154">
        <v>16012250</v>
      </c>
      <c r="F66" s="153">
        <v>0</v>
      </c>
      <c r="G66" s="153"/>
      <c r="H66" s="153"/>
      <c r="I66" s="153"/>
      <c r="J66" s="156"/>
      <c r="K66" s="166"/>
    </row>
    <row r="67" spans="1:11" s="164" customFormat="1" ht="14.25" customHeight="1" thickBot="1">
      <c r="A67" s="169" t="s">
        <v>92</v>
      </c>
      <c r="B67" s="170" t="s">
        <v>92</v>
      </c>
      <c r="C67" s="170" t="s">
        <v>92</v>
      </c>
      <c r="D67" s="171" t="s">
        <v>144</v>
      </c>
      <c r="E67" s="172">
        <v>96261750</v>
      </c>
      <c r="F67" s="173">
        <v>0</v>
      </c>
      <c r="G67" s="173"/>
      <c r="H67" s="173"/>
      <c r="I67" s="173"/>
      <c r="J67" s="174"/>
      <c r="K67" s="166"/>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264</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中華民國108年09月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9336802</v>
      </c>
      <c r="F74" s="129">
        <f>H74+J74</f>
        <v>79130591</v>
      </c>
      <c r="G74" s="129">
        <f>G75+G80+G84+G89+G102+G105+G108+G111+G113</f>
        <v>9336802</v>
      </c>
      <c r="H74" s="129">
        <f>H75+H80+H84+H89+H102+H105+H108+H111+H113</f>
        <v>77387034</v>
      </c>
      <c r="I74" s="129">
        <f>I75+I80+I84+I89+I102+I105+I108+I111+I113</f>
        <v>0</v>
      </c>
      <c r="J74" s="137">
        <f>J75+J80+J84+J89+J102+J105+J108+J111+J113</f>
        <v>1743557</v>
      </c>
    </row>
    <row r="75" spans="1:10" s="164" customFormat="1" ht="14.25" customHeight="1">
      <c r="A75" s="32">
        <v>1</v>
      </c>
      <c r="B75" s="33" t="s">
        <v>92</v>
      </c>
      <c r="C75" s="33" t="s">
        <v>92</v>
      </c>
      <c r="D75" s="163" t="s">
        <v>149</v>
      </c>
      <c r="E75" s="153">
        <f aca="true" t="shared" si="2" ref="E75:J75">E76+E77+E78+E79</f>
        <v>9574205</v>
      </c>
      <c r="F75" s="153">
        <f t="shared" si="2"/>
        <v>51533987</v>
      </c>
      <c r="G75" s="153">
        <f t="shared" si="2"/>
        <v>4239692</v>
      </c>
      <c r="H75" s="153">
        <f t="shared" si="2"/>
        <v>41088355</v>
      </c>
      <c r="I75" s="153">
        <f t="shared" si="2"/>
        <v>0</v>
      </c>
      <c r="J75" s="175">
        <f t="shared" si="2"/>
        <v>373773</v>
      </c>
    </row>
    <row r="76" spans="1:10" s="164" customFormat="1" ht="14.25" customHeight="1">
      <c r="A76" s="32">
        <v>1</v>
      </c>
      <c r="B76" s="33">
        <v>1</v>
      </c>
      <c r="C76" s="33" t="s">
        <v>92</v>
      </c>
      <c r="D76" s="165" t="s">
        <v>150</v>
      </c>
      <c r="E76" s="153">
        <f>G76+I76</f>
        <v>1006380</v>
      </c>
      <c r="F76" s="153">
        <f>H76+J76</f>
        <v>12466860</v>
      </c>
      <c r="G76" s="154">
        <v>1006380</v>
      </c>
      <c r="H76" s="154">
        <v>12466860</v>
      </c>
      <c r="I76" s="154">
        <v>0</v>
      </c>
      <c r="J76" s="155">
        <v>0</v>
      </c>
    </row>
    <row r="77" spans="1:10" s="164" customFormat="1" ht="14.25" customHeight="1">
      <c r="A77" s="32">
        <v>1</v>
      </c>
      <c r="B77" s="33">
        <v>2</v>
      </c>
      <c r="C77" s="33" t="s">
        <v>92</v>
      </c>
      <c r="D77" s="165" t="s">
        <v>151</v>
      </c>
      <c r="E77" s="153">
        <f>G77+I77</f>
        <v>977814</v>
      </c>
      <c r="F77" s="153">
        <f>H77+J77</f>
        <v>9085140</v>
      </c>
      <c r="G77" s="154">
        <v>977814</v>
      </c>
      <c r="H77" s="154">
        <v>9085140</v>
      </c>
      <c r="I77" s="154">
        <v>0</v>
      </c>
      <c r="J77" s="155">
        <v>0</v>
      </c>
    </row>
    <row r="78" spans="1:10" s="164" customFormat="1" ht="14.25" customHeight="1">
      <c r="A78" s="32">
        <v>1</v>
      </c>
      <c r="B78" s="33">
        <v>3</v>
      </c>
      <c r="C78" s="33" t="s">
        <v>92</v>
      </c>
      <c r="D78" s="165" t="s">
        <v>152</v>
      </c>
      <c r="E78" s="153">
        <v>7364243</v>
      </c>
      <c r="F78" s="153">
        <v>27951834</v>
      </c>
      <c r="G78" s="154">
        <v>2064674</v>
      </c>
      <c r="H78" s="154">
        <v>17633169</v>
      </c>
      <c r="I78" s="154">
        <v>0</v>
      </c>
      <c r="J78" s="155">
        <v>373773</v>
      </c>
    </row>
    <row r="79" spans="1:10" s="164" customFormat="1" ht="14.25" customHeight="1">
      <c r="A79" s="32">
        <v>1</v>
      </c>
      <c r="B79" s="33">
        <v>4</v>
      </c>
      <c r="C79" s="33" t="s">
        <v>92</v>
      </c>
      <c r="D79" s="165" t="s">
        <v>153</v>
      </c>
      <c r="E79" s="153">
        <v>225768</v>
      </c>
      <c r="F79" s="153">
        <v>2030153</v>
      </c>
      <c r="G79" s="154">
        <v>190824</v>
      </c>
      <c r="H79" s="154">
        <v>1903186</v>
      </c>
      <c r="I79" s="154">
        <v>0</v>
      </c>
      <c r="J79" s="155">
        <v>0</v>
      </c>
    </row>
    <row r="80" spans="1:10" s="164" customFormat="1" ht="14.25" customHeight="1">
      <c r="A80" s="32">
        <v>2</v>
      </c>
      <c r="B80" s="33" t="s">
        <v>92</v>
      </c>
      <c r="C80" s="33" t="s">
        <v>92</v>
      </c>
      <c r="D80" s="163" t="s">
        <v>154</v>
      </c>
      <c r="E80" s="153">
        <f aca="true" t="shared" si="3" ref="E80:J80">E81+E82+E83</f>
        <v>710205</v>
      </c>
      <c r="F80" s="153">
        <f t="shared" si="3"/>
        <v>3545288</v>
      </c>
      <c r="G80" s="153">
        <f t="shared" si="3"/>
        <v>710205</v>
      </c>
      <c r="H80" s="153">
        <f t="shared" si="3"/>
        <v>3248288</v>
      </c>
      <c r="I80" s="153">
        <f t="shared" si="3"/>
        <v>0</v>
      </c>
      <c r="J80" s="156">
        <f t="shared" si="3"/>
        <v>297000</v>
      </c>
    </row>
    <row r="81" spans="1:10" s="164" customFormat="1" ht="14.25" customHeight="1">
      <c r="A81" s="32">
        <v>2</v>
      </c>
      <c r="B81" s="33">
        <v>1</v>
      </c>
      <c r="C81" s="33" t="s">
        <v>92</v>
      </c>
      <c r="D81" s="165" t="s">
        <v>155</v>
      </c>
      <c r="E81" s="153">
        <f>G81+I81</f>
        <v>56500</v>
      </c>
      <c r="F81" s="153">
        <f>H81+J81</f>
        <v>93220</v>
      </c>
      <c r="G81" s="154">
        <v>56500</v>
      </c>
      <c r="H81" s="154">
        <v>93220</v>
      </c>
      <c r="I81" s="154">
        <v>0</v>
      </c>
      <c r="J81" s="155">
        <v>0</v>
      </c>
    </row>
    <row r="82" spans="1:10" s="164" customFormat="1" ht="14.25" customHeight="1">
      <c r="A82" s="32">
        <v>2</v>
      </c>
      <c r="B82" s="33">
        <v>2</v>
      </c>
      <c r="C82" s="33" t="s">
        <v>92</v>
      </c>
      <c r="D82" s="165" t="s">
        <v>156</v>
      </c>
      <c r="E82" s="153">
        <v>0</v>
      </c>
      <c r="F82" s="153">
        <v>0</v>
      </c>
      <c r="G82" s="154">
        <v>0</v>
      </c>
      <c r="H82" s="154">
        <v>0</v>
      </c>
      <c r="I82" s="154">
        <v>0</v>
      </c>
      <c r="J82" s="155">
        <v>0</v>
      </c>
    </row>
    <row r="83" spans="1:10" s="164" customFormat="1" ht="14.25" customHeight="1">
      <c r="A83" s="32">
        <v>2</v>
      </c>
      <c r="B83" s="33">
        <v>3</v>
      </c>
      <c r="C83" s="33" t="s">
        <v>92</v>
      </c>
      <c r="D83" s="165" t="s">
        <v>157</v>
      </c>
      <c r="E83" s="153">
        <f>G83+I83</f>
        <v>653705</v>
      </c>
      <c r="F83" s="153">
        <f>H83+J83</f>
        <v>3452068</v>
      </c>
      <c r="G83" s="154">
        <v>653705</v>
      </c>
      <c r="H83" s="154">
        <v>3155068</v>
      </c>
      <c r="I83" s="154">
        <v>0</v>
      </c>
      <c r="J83" s="155">
        <v>297000</v>
      </c>
    </row>
    <row r="84" spans="1:10" s="164" customFormat="1" ht="14.25" customHeight="1">
      <c r="A84" s="32">
        <v>3</v>
      </c>
      <c r="B84" s="33" t="s">
        <v>92</v>
      </c>
      <c r="C84" s="33" t="s">
        <v>92</v>
      </c>
      <c r="D84" s="163" t="s">
        <v>158</v>
      </c>
      <c r="E84" s="153">
        <f aca="true" t="shared" si="4" ref="E84:J84">E85+E86+E87+E88</f>
        <v>1519004</v>
      </c>
      <c r="F84" s="153">
        <f t="shared" si="4"/>
        <v>13878374</v>
      </c>
      <c r="G84" s="153">
        <f t="shared" si="4"/>
        <v>1519004</v>
      </c>
      <c r="H84" s="153">
        <f t="shared" si="4"/>
        <v>12805590</v>
      </c>
      <c r="I84" s="153">
        <f t="shared" si="4"/>
        <v>0</v>
      </c>
      <c r="J84" s="156">
        <f t="shared" si="4"/>
        <v>1072784</v>
      </c>
    </row>
    <row r="85" spans="1:10" s="164" customFormat="1" ht="14.25" customHeight="1">
      <c r="A85" s="32">
        <v>3</v>
      </c>
      <c r="B85" s="33">
        <v>1</v>
      </c>
      <c r="C85" s="33" t="s">
        <v>92</v>
      </c>
      <c r="D85" s="165" t="s">
        <v>159</v>
      </c>
      <c r="E85" s="153">
        <f>G85+I85</f>
        <v>608114</v>
      </c>
      <c r="F85" s="153">
        <f>H85+J85</f>
        <v>9206427</v>
      </c>
      <c r="G85" s="154">
        <v>608114</v>
      </c>
      <c r="H85" s="154">
        <v>8133643</v>
      </c>
      <c r="I85" s="154">
        <v>0</v>
      </c>
      <c r="J85" s="155">
        <v>1072784</v>
      </c>
    </row>
    <row r="86" spans="1:10" s="164" customFormat="1" ht="14.25" customHeight="1">
      <c r="A86" s="32">
        <v>3</v>
      </c>
      <c r="B86" s="33">
        <v>2</v>
      </c>
      <c r="C86" s="33" t="s">
        <v>92</v>
      </c>
      <c r="D86" s="165" t="s">
        <v>160</v>
      </c>
      <c r="E86" s="153">
        <v>0</v>
      </c>
      <c r="F86" s="153">
        <v>0</v>
      </c>
      <c r="G86" s="154">
        <v>0</v>
      </c>
      <c r="H86" s="154">
        <v>0</v>
      </c>
      <c r="I86" s="154">
        <v>0</v>
      </c>
      <c r="J86" s="155">
        <v>0</v>
      </c>
    </row>
    <row r="87" spans="1:10" s="164" customFormat="1" ht="14.25" customHeight="1">
      <c r="A87" s="32">
        <v>3</v>
      </c>
      <c r="B87" s="33">
        <v>3</v>
      </c>
      <c r="C87" s="33" t="s">
        <v>92</v>
      </c>
      <c r="D87" s="165" t="s">
        <v>161</v>
      </c>
      <c r="E87" s="153">
        <f>G87</f>
        <v>157965</v>
      </c>
      <c r="F87" s="153">
        <f>H87</f>
        <v>1426215</v>
      </c>
      <c r="G87" s="154">
        <v>157965</v>
      </c>
      <c r="H87" s="154">
        <v>1426215</v>
      </c>
      <c r="I87" s="154">
        <v>0</v>
      </c>
      <c r="J87" s="155">
        <v>0</v>
      </c>
    </row>
    <row r="88" spans="1:10" s="164" customFormat="1" ht="14.25" customHeight="1">
      <c r="A88" s="32">
        <v>3</v>
      </c>
      <c r="B88" s="33">
        <v>4</v>
      </c>
      <c r="C88" s="33" t="s">
        <v>92</v>
      </c>
      <c r="D88" s="165" t="s">
        <v>162</v>
      </c>
      <c r="E88" s="153">
        <f>G88+I88</f>
        <v>752925</v>
      </c>
      <c r="F88" s="153">
        <f>H88+J88</f>
        <v>3245732</v>
      </c>
      <c r="G88" s="154">
        <v>752925</v>
      </c>
      <c r="H88" s="154">
        <v>3245732</v>
      </c>
      <c r="I88" s="154">
        <v>0</v>
      </c>
      <c r="J88" s="155">
        <v>0</v>
      </c>
    </row>
    <row r="89" spans="1:10" s="164" customFormat="1" ht="14.25" customHeight="1">
      <c r="A89" s="32">
        <v>4</v>
      </c>
      <c r="B89" s="33" t="s">
        <v>92</v>
      </c>
      <c r="C89" s="33" t="s">
        <v>92</v>
      </c>
      <c r="D89" s="163" t="s">
        <v>163</v>
      </c>
      <c r="E89" s="153">
        <f aca="true" t="shared" si="5" ref="E89:J89">E90+E91+E92+E93+E94</f>
        <v>1157971</v>
      </c>
      <c r="F89" s="153">
        <f t="shared" si="5"/>
        <v>3730235</v>
      </c>
      <c r="G89" s="153">
        <f t="shared" si="5"/>
        <v>1157971</v>
      </c>
      <c r="H89" s="153">
        <f t="shared" si="5"/>
        <v>3730235</v>
      </c>
      <c r="I89" s="153">
        <f t="shared" si="5"/>
        <v>0</v>
      </c>
      <c r="J89" s="175">
        <f t="shared" si="5"/>
        <v>0</v>
      </c>
    </row>
    <row r="90" spans="1:10" s="164" customFormat="1" ht="14.25" customHeight="1">
      <c r="A90" s="32">
        <v>4</v>
      </c>
      <c r="B90" s="33">
        <v>1</v>
      </c>
      <c r="C90" s="33" t="s">
        <v>92</v>
      </c>
      <c r="D90" s="165" t="s">
        <v>164</v>
      </c>
      <c r="E90" s="153">
        <f aca="true" t="shared" si="6" ref="E90:F92">G90+I90</f>
        <v>196265</v>
      </c>
      <c r="F90" s="153">
        <f t="shared" si="6"/>
        <v>2493703</v>
      </c>
      <c r="G90" s="154">
        <v>196265</v>
      </c>
      <c r="H90" s="154">
        <v>2493703</v>
      </c>
      <c r="I90" s="154">
        <v>0</v>
      </c>
      <c r="J90" s="155">
        <v>0</v>
      </c>
    </row>
    <row r="91" spans="1:10" s="164" customFormat="1" ht="14.25" customHeight="1">
      <c r="A91" s="32">
        <v>4</v>
      </c>
      <c r="B91" s="33">
        <v>2</v>
      </c>
      <c r="C91" s="33" t="s">
        <v>92</v>
      </c>
      <c r="D91" s="165" t="s">
        <v>165</v>
      </c>
      <c r="E91" s="153">
        <f t="shared" si="6"/>
        <v>11554</v>
      </c>
      <c r="F91" s="153">
        <f t="shared" si="6"/>
        <v>282212</v>
      </c>
      <c r="G91" s="154">
        <v>11554</v>
      </c>
      <c r="H91" s="154">
        <v>282212</v>
      </c>
      <c r="I91" s="154">
        <v>0</v>
      </c>
      <c r="J91" s="155">
        <v>0</v>
      </c>
    </row>
    <row r="92" spans="1:10" s="164" customFormat="1" ht="14.25" customHeight="1">
      <c r="A92" s="32">
        <v>4</v>
      </c>
      <c r="B92" s="33">
        <v>3</v>
      </c>
      <c r="C92" s="33" t="s">
        <v>92</v>
      </c>
      <c r="D92" s="165" t="s">
        <v>166</v>
      </c>
      <c r="E92" s="153">
        <f t="shared" si="6"/>
        <v>950152</v>
      </c>
      <c r="F92" s="153">
        <f t="shared" si="6"/>
        <v>954320</v>
      </c>
      <c r="G92" s="154">
        <v>950152</v>
      </c>
      <c r="H92" s="154">
        <v>954320</v>
      </c>
      <c r="I92" s="154">
        <v>0</v>
      </c>
      <c r="J92" s="155">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264</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中華民國108年09月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 aca="true" t="shared" si="7" ref="E102:J102">E103+E104</f>
        <v>3264813</v>
      </c>
      <c r="F102" s="71">
        <f t="shared" si="7"/>
        <v>15387132</v>
      </c>
      <c r="G102" s="71">
        <f t="shared" si="7"/>
        <v>1315457</v>
      </c>
      <c r="H102" s="71">
        <f t="shared" si="7"/>
        <v>10038462</v>
      </c>
      <c r="I102" s="71">
        <f t="shared" si="7"/>
        <v>0</v>
      </c>
      <c r="J102" s="121">
        <f t="shared" si="7"/>
        <v>0</v>
      </c>
    </row>
    <row r="103" spans="1:10" s="164" customFormat="1" ht="14.25" customHeight="1">
      <c r="A103" s="32">
        <v>5</v>
      </c>
      <c r="B103" s="33">
        <v>1</v>
      </c>
      <c r="C103" s="33" t="s">
        <v>92</v>
      </c>
      <c r="D103" s="165" t="s">
        <v>171</v>
      </c>
      <c r="E103" s="153">
        <v>274980</v>
      </c>
      <c r="F103" s="153">
        <v>1547879</v>
      </c>
      <c r="G103" s="154">
        <v>139457</v>
      </c>
      <c r="H103" s="154">
        <v>532737</v>
      </c>
      <c r="I103" s="154">
        <v>0</v>
      </c>
      <c r="J103" s="155">
        <v>0</v>
      </c>
    </row>
    <row r="104" spans="1:10" s="164" customFormat="1" ht="14.25" customHeight="1">
      <c r="A104" s="32">
        <v>5</v>
      </c>
      <c r="B104" s="33">
        <v>2</v>
      </c>
      <c r="C104" s="33" t="s">
        <v>92</v>
      </c>
      <c r="D104" s="165" t="s">
        <v>172</v>
      </c>
      <c r="E104" s="153">
        <v>2989833</v>
      </c>
      <c r="F104" s="153">
        <v>13839253</v>
      </c>
      <c r="G104" s="154">
        <v>1176000</v>
      </c>
      <c r="H104" s="154">
        <v>9505725</v>
      </c>
      <c r="I104" s="154">
        <v>0</v>
      </c>
      <c r="J104" s="155">
        <v>0</v>
      </c>
    </row>
    <row r="105" spans="1:10" s="164" customFormat="1" ht="14.25" customHeight="1">
      <c r="A105" s="32">
        <v>10</v>
      </c>
      <c r="B105" s="33" t="s">
        <v>92</v>
      </c>
      <c r="C105" s="33" t="s">
        <v>92</v>
      </c>
      <c r="D105" s="163" t="s">
        <v>173</v>
      </c>
      <c r="E105" s="153">
        <f aca="true" t="shared" si="8" ref="E105:J105">E106+E107</f>
        <v>392973</v>
      </c>
      <c r="F105" s="153">
        <f t="shared" si="8"/>
        <v>6212859</v>
      </c>
      <c r="G105" s="153">
        <f t="shared" si="8"/>
        <v>392973</v>
      </c>
      <c r="H105" s="153">
        <f t="shared" si="8"/>
        <v>6212859</v>
      </c>
      <c r="I105" s="153">
        <f t="shared" si="8"/>
        <v>0</v>
      </c>
      <c r="J105" s="156">
        <f t="shared" si="8"/>
        <v>0</v>
      </c>
    </row>
    <row r="106" spans="1:10" s="164" customFormat="1" ht="14.25" customHeight="1">
      <c r="A106" s="32">
        <v>10</v>
      </c>
      <c r="B106" s="33">
        <v>1</v>
      </c>
      <c r="C106" s="33" t="s">
        <v>92</v>
      </c>
      <c r="D106" s="165" t="s">
        <v>174</v>
      </c>
      <c r="E106" s="153">
        <f>G106+I106</f>
        <v>392973</v>
      </c>
      <c r="F106" s="153">
        <f>H106+J106</f>
        <v>6212859</v>
      </c>
      <c r="G106" s="154">
        <v>392973</v>
      </c>
      <c r="H106" s="154">
        <v>6212859</v>
      </c>
      <c r="I106" s="154">
        <v>0</v>
      </c>
      <c r="J106" s="155">
        <v>0</v>
      </c>
    </row>
    <row r="107" spans="1:10" s="164" customFormat="1" ht="14.25" customHeight="1">
      <c r="A107" s="32">
        <v>10</v>
      </c>
      <c r="B107" s="33">
        <v>2</v>
      </c>
      <c r="C107" s="33" t="s">
        <v>92</v>
      </c>
      <c r="D107" s="165" t="s">
        <v>175</v>
      </c>
      <c r="E107" s="153">
        <v>0</v>
      </c>
      <c r="F107" s="153">
        <v>0</v>
      </c>
      <c r="G107" s="154">
        <v>0</v>
      </c>
      <c r="H107" s="154">
        <v>0</v>
      </c>
      <c r="I107" s="154">
        <v>0</v>
      </c>
      <c r="J107" s="155">
        <v>0</v>
      </c>
    </row>
    <row r="108" spans="1:10" s="164" customFormat="1" ht="14.25" customHeight="1">
      <c r="A108" s="32">
        <v>6</v>
      </c>
      <c r="B108" s="33" t="s">
        <v>92</v>
      </c>
      <c r="C108" s="33" t="s">
        <v>92</v>
      </c>
      <c r="D108" s="163" t="s">
        <v>176</v>
      </c>
      <c r="E108" s="153">
        <v>0</v>
      </c>
      <c r="F108" s="153">
        <v>0</v>
      </c>
      <c r="G108" s="153">
        <v>0</v>
      </c>
      <c r="H108" s="153">
        <v>0</v>
      </c>
      <c r="I108" s="153">
        <v>0</v>
      </c>
      <c r="J108" s="156">
        <v>0</v>
      </c>
    </row>
    <row r="109" spans="1:10" s="164" customFormat="1" ht="14.25" customHeight="1">
      <c r="A109" s="32">
        <v>6</v>
      </c>
      <c r="B109" s="33">
        <v>1</v>
      </c>
      <c r="C109" s="33" t="s">
        <v>92</v>
      </c>
      <c r="D109" s="163" t="s">
        <v>177</v>
      </c>
      <c r="E109" s="153">
        <v>0</v>
      </c>
      <c r="F109" s="153">
        <v>0</v>
      </c>
      <c r="G109" s="153">
        <v>0</v>
      </c>
      <c r="H109" s="153">
        <v>0</v>
      </c>
      <c r="I109" s="153">
        <v>0</v>
      </c>
      <c r="J109" s="156">
        <v>0</v>
      </c>
    </row>
    <row r="110" spans="1:10" s="164" customFormat="1" ht="14.25" customHeight="1">
      <c r="A110" s="32">
        <v>6</v>
      </c>
      <c r="B110" s="33">
        <v>2</v>
      </c>
      <c r="C110" s="33" t="s">
        <v>92</v>
      </c>
      <c r="D110" s="163" t="s">
        <v>178</v>
      </c>
      <c r="E110" s="153">
        <v>0</v>
      </c>
      <c r="F110" s="153">
        <v>0</v>
      </c>
      <c r="G110" s="153">
        <v>0</v>
      </c>
      <c r="H110" s="153">
        <v>0</v>
      </c>
      <c r="I110" s="153">
        <v>0</v>
      </c>
      <c r="J110" s="156">
        <v>0</v>
      </c>
    </row>
    <row r="111" spans="1:10" s="164" customFormat="1" ht="14.25" customHeight="1">
      <c r="A111" s="32">
        <v>7</v>
      </c>
      <c r="B111" s="33" t="s">
        <v>92</v>
      </c>
      <c r="C111" s="33" t="s">
        <v>92</v>
      </c>
      <c r="D111" s="163" t="s">
        <v>179</v>
      </c>
      <c r="E111" s="153">
        <v>0</v>
      </c>
      <c r="F111" s="153">
        <v>0</v>
      </c>
      <c r="G111" s="153">
        <v>0</v>
      </c>
      <c r="H111" s="153">
        <v>0</v>
      </c>
      <c r="I111" s="153">
        <v>0</v>
      </c>
      <c r="J111" s="175">
        <v>0</v>
      </c>
    </row>
    <row r="112" spans="1:10" s="164" customFormat="1" ht="14.25" customHeight="1">
      <c r="A112" s="32">
        <v>7</v>
      </c>
      <c r="B112" s="33">
        <v>1</v>
      </c>
      <c r="C112" s="33" t="s">
        <v>92</v>
      </c>
      <c r="D112" s="163" t="s">
        <v>180</v>
      </c>
      <c r="E112" s="153">
        <v>0</v>
      </c>
      <c r="F112" s="153">
        <v>0</v>
      </c>
      <c r="G112" s="153">
        <v>0</v>
      </c>
      <c r="H112" s="153">
        <v>0</v>
      </c>
      <c r="I112" s="153">
        <v>0</v>
      </c>
      <c r="J112" s="156">
        <v>0</v>
      </c>
    </row>
    <row r="113" spans="1:10" s="166" customFormat="1" ht="14.25" customHeight="1" thickBot="1">
      <c r="A113" s="176">
        <v>8</v>
      </c>
      <c r="B113" s="177" t="s">
        <v>92</v>
      </c>
      <c r="C113" s="177" t="s">
        <v>92</v>
      </c>
      <c r="D113" s="178" t="s">
        <v>181</v>
      </c>
      <c r="E113" s="173">
        <f>G113+I113</f>
        <v>1500</v>
      </c>
      <c r="F113" s="173">
        <f>H113+J113</f>
        <v>263245</v>
      </c>
      <c r="G113" s="172">
        <v>1500</v>
      </c>
      <c r="H113" s="172">
        <v>263245</v>
      </c>
      <c r="I113" s="172">
        <v>0</v>
      </c>
      <c r="J113" s="17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264</v>
      </c>
      <c r="J116" s="215"/>
    </row>
    <row r="117" spans="1:10" ht="19.5">
      <c r="A117" s="43"/>
      <c r="B117" s="43"/>
      <c r="C117" s="43"/>
      <c r="D117" s="43"/>
      <c r="E117" s="206" t="s">
        <v>77</v>
      </c>
      <c r="F117" s="221"/>
      <c r="G117" s="221"/>
      <c r="H117" s="221"/>
      <c r="I117" s="222" t="s">
        <v>182</v>
      </c>
      <c r="J117" s="222"/>
    </row>
    <row r="118" spans="1:10" ht="17.25" thickBot="1">
      <c r="A118" s="43"/>
      <c r="B118" s="43"/>
      <c r="C118" s="43"/>
      <c r="D118" s="43"/>
      <c r="E118" s="223" t="str">
        <f>E4</f>
        <v>中華民國108年09月     (108年度 )</v>
      </c>
      <c r="F118" s="223"/>
      <c r="G118" s="223"/>
      <c r="H118" s="223"/>
      <c r="I118" s="218" t="s">
        <v>80</v>
      </c>
      <c r="J118" s="218"/>
    </row>
    <row r="119" spans="1:10" ht="14.25" customHeight="1">
      <c r="A119" s="196" t="s">
        <v>81</v>
      </c>
      <c r="B119" s="197"/>
      <c r="C119" s="197"/>
      <c r="D119" s="197"/>
      <c r="E119" s="219" t="s">
        <v>82</v>
      </c>
      <c r="F119" s="219"/>
      <c r="G119" s="219" t="s">
        <v>146</v>
      </c>
      <c r="H119" s="219"/>
      <c r="I119" s="219" t="s">
        <v>147</v>
      </c>
      <c r="J119" s="220"/>
    </row>
    <row r="120" spans="1:10" ht="16.5">
      <c r="A120" s="32" t="s">
        <v>85</v>
      </c>
      <c r="B120" s="33" t="s">
        <v>86</v>
      </c>
      <c r="C120" s="33" t="s">
        <v>87</v>
      </c>
      <c r="D120" s="33" t="s">
        <v>88</v>
      </c>
      <c r="E120" s="149" t="s">
        <v>89</v>
      </c>
      <c r="F120" s="149" t="s">
        <v>90</v>
      </c>
      <c r="G120" s="149" t="s">
        <v>89</v>
      </c>
      <c r="H120" s="149" t="s">
        <v>91</v>
      </c>
      <c r="I120" s="149" t="s">
        <v>89</v>
      </c>
      <c r="J120" s="150" t="s">
        <v>91</v>
      </c>
    </row>
    <row r="121" spans="1:10" ht="14.25" customHeight="1">
      <c r="A121" s="32" t="s">
        <v>92</v>
      </c>
      <c r="B121" s="33" t="s">
        <v>92</v>
      </c>
      <c r="C121" s="33" t="s">
        <v>92</v>
      </c>
      <c r="D121" s="127" t="s">
        <v>183</v>
      </c>
      <c r="E121" s="151">
        <f aca="true" t="shared" si="9" ref="E121:J121">E122+E127+E131+E136+E142+E145</f>
        <v>5003896</v>
      </c>
      <c r="F121" s="151">
        <f t="shared" si="9"/>
        <v>97322236</v>
      </c>
      <c r="G121" s="151">
        <f t="shared" si="9"/>
        <v>571446</v>
      </c>
      <c r="H121" s="151">
        <f t="shared" si="9"/>
        <v>6300860</v>
      </c>
      <c r="I121" s="151">
        <f t="shared" si="9"/>
        <v>4432450</v>
      </c>
      <c r="J121" s="151">
        <f t="shared" si="9"/>
        <v>91021376</v>
      </c>
    </row>
    <row r="122" spans="1:10" ht="14.25" customHeight="1">
      <c r="A122" s="32">
        <v>1</v>
      </c>
      <c r="B122" s="33" t="s">
        <v>92</v>
      </c>
      <c r="C122" s="33" t="s">
        <v>92</v>
      </c>
      <c r="D122" s="127" t="s">
        <v>149</v>
      </c>
      <c r="E122" s="153">
        <f aca="true" t="shared" si="10" ref="E122:J122">E123+E124+E125+E126</f>
        <v>34025</v>
      </c>
      <c r="F122" s="153">
        <f t="shared" si="10"/>
        <v>9271699</v>
      </c>
      <c r="G122" s="153">
        <f t="shared" si="10"/>
        <v>0</v>
      </c>
      <c r="H122" s="153">
        <f t="shared" si="10"/>
        <v>877396</v>
      </c>
      <c r="I122" s="153">
        <f t="shared" si="10"/>
        <v>34025</v>
      </c>
      <c r="J122" s="153">
        <f t="shared" si="10"/>
        <v>8394303</v>
      </c>
    </row>
    <row r="123" spans="1:10" s="164" customFormat="1" ht="14.25" customHeight="1">
      <c r="A123" s="32">
        <v>1</v>
      </c>
      <c r="B123" s="33">
        <v>1</v>
      </c>
      <c r="C123" s="33" t="s">
        <v>92</v>
      </c>
      <c r="D123" s="165" t="s">
        <v>184</v>
      </c>
      <c r="E123" s="153">
        <f aca="true" t="shared" si="11" ref="E123:F126">G123+I123</f>
        <v>0</v>
      </c>
      <c r="F123" s="153">
        <f t="shared" si="11"/>
        <v>320000</v>
      </c>
      <c r="G123" s="154">
        <v>0</v>
      </c>
      <c r="H123" s="154">
        <v>320000</v>
      </c>
      <c r="I123" s="154">
        <v>0</v>
      </c>
      <c r="J123" s="155">
        <v>0</v>
      </c>
    </row>
    <row r="124" spans="1:10" s="164" customFormat="1" ht="14.25" customHeight="1">
      <c r="A124" s="32">
        <v>1</v>
      </c>
      <c r="B124" s="33">
        <v>2</v>
      </c>
      <c r="C124" s="33" t="s">
        <v>92</v>
      </c>
      <c r="D124" s="165" t="s">
        <v>185</v>
      </c>
      <c r="E124" s="153">
        <f t="shared" si="11"/>
        <v>0</v>
      </c>
      <c r="F124" s="153">
        <f t="shared" si="11"/>
        <v>269320</v>
      </c>
      <c r="G124" s="154">
        <v>0</v>
      </c>
      <c r="H124" s="154">
        <v>269320</v>
      </c>
      <c r="I124" s="154">
        <v>0</v>
      </c>
      <c r="J124" s="155">
        <v>0</v>
      </c>
    </row>
    <row r="125" spans="1:10" s="164" customFormat="1" ht="14.25" customHeight="1">
      <c r="A125" s="32">
        <v>1</v>
      </c>
      <c r="B125" s="33">
        <v>3</v>
      </c>
      <c r="C125" s="33" t="s">
        <v>92</v>
      </c>
      <c r="D125" s="165" t="s">
        <v>186</v>
      </c>
      <c r="E125" s="153">
        <f t="shared" si="11"/>
        <v>34025</v>
      </c>
      <c r="F125" s="153">
        <f t="shared" si="11"/>
        <v>8682379</v>
      </c>
      <c r="G125" s="154">
        <v>0</v>
      </c>
      <c r="H125" s="154">
        <v>288076</v>
      </c>
      <c r="I125" s="154">
        <v>34025</v>
      </c>
      <c r="J125" s="155">
        <v>8394303</v>
      </c>
    </row>
    <row r="126" spans="1:10" s="164" customFormat="1" ht="14.25" customHeight="1">
      <c r="A126" s="32">
        <v>1</v>
      </c>
      <c r="B126" s="33">
        <v>4</v>
      </c>
      <c r="C126" s="33" t="s">
        <v>92</v>
      </c>
      <c r="D126" s="165" t="s">
        <v>187</v>
      </c>
      <c r="E126" s="153">
        <f t="shared" si="11"/>
        <v>0</v>
      </c>
      <c r="F126" s="153">
        <f t="shared" si="11"/>
        <v>0</v>
      </c>
      <c r="G126" s="154">
        <v>0</v>
      </c>
      <c r="H126" s="154">
        <v>0</v>
      </c>
      <c r="I126" s="154">
        <v>0</v>
      </c>
      <c r="J126" s="155">
        <v>0</v>
      </c>
    </row>
    <row r="127" spans="1:10" s="164" customFormat="1" ht="14.25" customHeight="1">
      <c r="A127" s="32">
        <v>2</v>
      </c>
      <c r="B127" s="33" t="s">
        <v>92</v>
      </c>
      <c r="C127" s="33" t="s">
        <v>92</v>
      </c>
      <c r="D127" s="163" t="s">
        <v>154</v>
      </c>
      <c r="E127" s="153">
        <f aca="true" t="shared" si="12" ref="E127:J127">E128+E129+E130</f>
        <v>0</v>
      </c>
      <c r="F127" s="153">
        <f t="shared" si="12"/>
        <v>265300</v>
      </c>
      <c r="G127" s="153">
        <f t="shared" si="12"/>
        <v>0</v>
      </c>
      <c r="H127" s="153">
        <f t="shared" si="12"/>
        <v>265300</v>
      </c>
      <c r="I127" s="153">
        <f t="shared" si="12"/>
        <v>0</v>
      </c>
      <c r="J127" s="153">
        <f t="shared" si="12"/>
        <v>0</v>
      </c>
    </row>
    <row r="128" spans="1:10" s="164" customFormat="1" ht="14.25" customHeight="1">
      <c r="A128" s="32">
        <v>2</v>
      </c>
      <c r="B128" s="33">
        <v>1</v>
      </c>
      <c r="C128" s="33" t="s">
        <v>92</v>
      </c>
      <c r="D128" s="165" t="s">
        <v>188</v>
      </c>
      <c r="E128" s="153">
        <f>G128+I128</f>
        <v>0</v>
      </c>
      <c r="F128" s="153">
        <v>0</v>
      </c>
      <c r="G128" s="154">
        <v>0</v>
      </c>
      <c r="H128" s="154">
        <v>0</v>
      </c>
      <c r="I128" s="154">
        <v>0</v>
      </c>
      <c r="J128" s="155">
        <v>0</v>
      </c>
    </row>
    <row r="129" spans="1:10" s="164" customFormat="1" ht="14.25" customHeight="1">
      <c r="A129" s="32">
        <v>2</v>
      </c>
      <c r="B129" s="33">
        <v>2</v>
      </c>
      <c r="C129" s="33" t="s">
        <v>92</v>
      </c>
      <c r="D129" s="165" t="s">
        <v>189</v>
      </c>
      <c r="E129" s="153">
        <f>G129+I129</f>
        <v>0</v>
      </c>
      <c r="F129" s="153">
        <v>0</v>
      </c>
      <c r="G129" s="154">
        <v>0</v>
      </c>
      <c r="H129" s="154">
        <v>0</v>
      </c>
      <c r="I129" s="154">
        <v>0</v>
      </c>
      <c r="J129" s="155">
        <v>0</v>
      </c>
    </row>
    <row r="130" spans="1:10" s="164" customFormat="1" ht="14.25" customHeight="1">
      <c r="A130" s="32">
        <v>2</v>
      </c>
      <c r="B130" s="33">
        <v>3</v>
      </c>
      <c r="C130" s="33" t="s">
        <v>92</v>
      </c>
      <c r="D130" s="165" t="s">
        <v>190</v>
      </c>
      <c r="E130" s="153">
        <f>G130+I130</f>
        <v>0</v>
      </c>
      <c r="F130" s="153">
        <f>H130+J130</f>
        <v>265300</v>
      </c>
      <c r="G130" s="154">
        <v>0</v>
      </c>
      <c r="H130" s="154">
        <v>265300</v>
      </c>
      <c r="I130" s="154">
        <v>0</v>
      </c>
      <c r="J130" s="155">
        <v>0</v>
      </c>
    </row>
    <row r="131" spans="1:10" s="164" customFormat="1" ht="14.25" customHeight="1">
      <c r="A131" s="32">
        <v>3</v>
      </c>
      <c r="B131" s="33" t="s">
        <v>92</v>
      </c>
      <c r="C131" s="33" t="s">
        <v>92</v>
      </c>
      <c r="D131" s="163" t="s">
        <v>158</v>
      </c>
      <c r="E131" s="153">
        <f aca="true" t="shared" si="13" ref="E131:J131">E132+E133+E134+E135</f>
        <v>4969871</v>
      </c>
      <c r="F131" s="153">
        <f t="shared" si="13"/>
        <v>87680742</v>
      </c>
      <c r="G131" s="153">
        <f t="shared" si="13"/>
        <v>571446</v>
      </c>
      <c r="H131" s="153">
        <f t="shared" si="13"/>
        <v>5152264</v>
      </c>
      <c r="I131" s="153">
        <f t="shared" si="13"/>
        <v>4398425</v>
      </c>
      <c r="J131" s="153">
        <f t="shared" si="13"/>
        <v>82528478</v>
      </c>
    </row>
    <row r="132" spans="1:10" s="164" customFormat="1" ht="14.25" customHeight="1">
      <c r="A132" s="32">
        <v>3</v>
      </c>
      <c r="B132" s="33">
        <v>1</v>
      </c>
      <c r="C132" s="33" t="s">
        <v>92</v>
      </c>
      <c r="D132" s="165" t="s">
        <v>191</v>
      </c>
      <c r="E132" s="153">
        <f>G132+I132</f>
        <v>177125</v>
      </c>
      <c r="F132" s="153">
        <f>H132+J132</f>
        <v>6011829</v>
      </c>
      <c r="G132" s="154">
        <v>142000</v>
      </c>
      <c r="H132" s="154">
        <v>405371</v>
      </c>
      <c r="I132" s="154">
        <v>35125</v>
      </c>
      <c r="J132" s="155">
        <v>5606458</v>
      </c>
    </row>
    <row r="133" spans="1:10" ht="14.25" customHeight="1">
      <c r="A133" s="32">
        <v>3</v>
      </c>
      <c r="B133" s="33">
        <v>2</v>
      </c>
      <c r="C133" s="33" t="s">
        <v>92</v>
      </c>
      <c r="D133" s="125" t="s">
        <v>192</v>
      </c>
      <c r="E133" s="153">
        <f>G133+I133</f>
        <v>0</v>
      </c>
      <c r="F133" s="153">
        <v>0</v>
      </c>
      <c r="G133" s="154">
        <v>0</v>
      </c>
      <c r="H133" s="154">
        <v>0</v>
      </c>
      <c r="I133" s="154">
        <v>0</v>
      </c>
      <c r="J133" s="155">
        <v>0</v>
      </c>
    </row>
    <row r="134" spans="1:10" ht="14.25" customHeight="1">
      <c r="A134" s="32">
        <v>3</v>
      </c>
      <c r="B134" s="33">
        <v>3</v>
      </c>
      <c r="C134" s="33" t="s">
        <v>92</v>
      </c>
      <c r="D134" s="125" t="s">
        <v>193</v>
      </c>
      <c r="E134" s="153">
        <f>G134+I134</f>
        <v>0</v>
      </c>
      <c r="F134" s="153">
        <v>0</v>
      </c>
      <c r="G134" s="154">
        <v>0</v>
      </c>
      <c r="H134" s="154">
        <v>0</v>
      </c>
      <c r="I134" s="154">
        <v>0</v>
      </c>
      <c r="J134" s="155">
        <v>0</v>
      </c>
    </row>
    <row r="135" spans="1:10" s="164" customFormat="1" ht="14.25" customHeight="1">
      <c r="A135" s="32">
        <v>3</v>
      </c>
      <c r="B135" s="33">
        <v>4</v>
      </c>
      <c r="C135" s="33" t="s">
        <v>92</v>
      </c>
      <c r="D135" s="165" t="s">
        <v>162</v>
      </c>
      <c r="E135" s="153">
        <f>G135+I135</f>
        <v>4792746</v>
      </c>
      <c r="F135" s="153">
        <f>H135+J135</f>
        <v>81668913</v>
      </c>
      <c r="G135" s="154">
        <v>429446</v>
      </c>
      <c r="H135" s="154">
        <v>4746893</v>
      </c>
      <c r="I135" s="154">
        <v>4363300</v>
      </c>
      <c r="J135" s="155">
        <v>76922020</v>
      </c>
    </row>
    <row r="136" spans="1:10" ht="14.25" customHeight="1">
      <c r="A136" s="32">
        <v>4</v>
      </c>
      <c r="B136" s="33" t="s">
        <v>92</v>
      </c>
      <c r="C136" s="33" t="s">
        <v>92</v>
      </c>
      <c r="D136" s="127" t="s">
        <v>163</v>
      </c>
      <c r="E136" s="153">
        <f>SUM(E137:E141)</f>
        <v>0</v>
      </c>
      <c r="F136" s="153">
        <f aca="true" t="shared" si="14" ref="F136:F144">H136+J136</f>
        <v>0</v>
      </c>
      <c r="G136" s="153">
        <f>G137+G138+G139+G140+G141</f>
        <v>0</v>
      </c>
      <c r="H136" s="153">
        <f>H137+H138+H139+H140+H141</f>
        <v>0</v>
      </c>
      <c r="I136" s="153">
        <f>I137+I138+I139+I140+I141</f>
        <v>0</v>
      </c>
      <c r="J136" s="153">
        <f>J137+J138+J139+J140+J141</f>
        <v>0</v>
      </c>
    </row>
    <row r="137" spans="1:10" ht="14.25" customHeight="1">
      <c r="A137" s="32">
        <v>4</v>
      </c>
      <c r="B137" s="33">
        <v>1</v>
      </c>
      <c r="C137" s="33" t="s">
        <v>92</v>
      </c>
      <c r="D137" s="127" t="s">
        <v>164</v>
      </c>
      <c r="E137" s="153">
        <v>0</v>
      </c>
      <c r="F137" s="153">
        <f t="shared" si="14"/>
        <v>0</v>
      </c>
      <c r="G137" s="153">
        <v>0</v>
      </c>
      <c r="H137" s="153">
        <v>0</v>
      </c>
      <c r="I137" s="153">
        <v>0</v>
      </c>
      <c r="J137" s="156">
        <v>0</v>
      </c>
    </row>
    <row r="138" spans="1:10" ht="14.25" customHeight="1">
      <c r="A138" s="32">
        <v>4</v>
      </c>
      <c r="B138" s="33">
        <v>2</v>
      </c>
      <c r="C138" s="33" t="s">
        <v>92</v>
      </c>
      <c r="D138" s="127" t="s">
        <v>165</v>
      </c>
      <c r="E138" s="153">
        <v>0</v>
      </c>
      <c r="F138" s="153">
        <f t="shared" si="14"/>
        <v>0</v>
      </c>
      <c r="G138" s="153">
        <v>0</v>
      </c>
      <c r="H138" s="153">
        <v>0</v>
      </c>
      <c r="I138" s="153">
        <v>0</v>
      </c>
      <c r="J138" s="156">
        <v>0</v>
      </c>
    </row>
    <row r="139" spans="1:10" ht="14.25" customHeight="1">
      <c r="A139" s="32">
        <v>4</v>
      </c>
      <c r="B139" s="33">
        <v>3</v>
      </c>
      <c r="C139" s="33" t="s">
        <v>92</v>
      </c>
      <c r="D139" s="127" t="s">
        <v>166</v>
      </c>
      <c r="E139" s="153">
        <f aca="true" t="shared" si="15" ref="E139:E144">G139+I139</f>
        <v>0</v>
      </c>
      <c r="F139" s="153">
        <f t="shared" si="14"/>
        <v>0</v>
      </c>
      <c r="G139" s="158">
        <v>0</v>
      </c>
      <c r="H139" s="158">
        <v>0</v>
      </c>
      <c r="I139" s="158">
        <v>0</v>
      </c>
      <c r="J139" s="159">
        <v>0</v>
      </c>
    </row>
    <row r="140" spans="1:10" ht="14.25" customHeight="1">
      <c r="A140" s="32">
        <v>4</v>
      </c>
      <c r="B140" s="33">
        <v>4</v>
      </c>
      <c r="C140" s="33" t="s">
        <v>92</v>
      </c>
      <c r="D140" s="127" t="s">
        <v>167</v>
      </c>
      <c r="E140" s="153">
        <v>0</v>
      </c>
      <c r="F140" s="153">
        <f t="shared" si="14"/>
        <v>0</v>
      </c>
      <c r="G140" s="158">
        <v>0</v>
      </c>
      <c r="H140" s="158">
        <v>0</v>
      </c>
      <c r="I140" s="158">
        <v>0</v>
      </c>
      <c r="J140" s="159">
        <v>0</v>
      </c>
    </row>
    <row r="141" spans="1:10" ht="14.25" customHeight="1">
      <c r="A141" s="32">
        <v>4</v>
      </c>
      <c r="B141" s="33">
        <v>5</v>
      </c>
      <c r="C141" s="33" t="s">
        <v>92</v>
      </c>
      <c r="D141" s="127" t="s">
        <v>168</v>
      </c>
      <c r="E141" s="153">
        <v>0</v>
      </c>
      <c r="F141" s="153">
        <f t="shared" si="14"/>
        <v>0</v>
      </c>
      <c r="G141" s="158">
        <v>0</v>
      </c>
      <c r="H141" s="158">
        <v>0</v>
      </c>
      <c r="I141" s="158">
        <v>0</v>
      </c>
      <c r="J141" s="159">
        <v>0</v>
      </c>
    </row>
    <row r="142" spans="1:10" ht="14.25" customHeight="1">
      <c r="A142" s="32">
        <v>5</v>
      </c>
      <c r="B142" s="33" t="s">
        <v>92</v>
      </c>
      <c r="C142" s="33" t="s">
        <v>92</v>
      </c>
      <c r="D142" s="127" t="s">
        <v>170</v>
      </c>
      <c r="E142" s="153">
        <f aca="true" t="shared" si="16" ref="E142:J142">E143+E144</f>
        <v>0</v>
      </c>
      <c r="F142" s="153">
        <f t="shared" si="16"/>
        <v>98595</v>
      </c>
      <c r="G142" s="158">
        <f t="shared" si="16"/>
        <v>0</v>
      </c>
      <c r="H142" s="158">
        <f t="shared" si="16"/>
        <v>0</v>
      </c>
      <c r="I142" s="158">
        <f t="shared" si="16"/>
        <v>0</v>
      </c>
      <c r="J142" s="158">
        <f t="shared" si="16"/>
        <v>98595</v>
      </c>
    </row>
    <row r="143" spans="1:10" ht="14.25" customHeight="1">
      <c r="A143" s="32">
        <v>5</v>
      </c>
      <c r="B143" s="33">
        <v>1</v>
      </c>
      <c r="C143" s="33" t="s">
        <v>92</v>
      </c>
      <c r="D143" s="127" t="s">
        <v>171</v>
      </c>
      <c r="E143" s="153">
        <f t="shared" si="15"/>
        <v>0</v>
      </c>
      <c r="F143" s="153">
        <f t="shared" si="14"/>
        <v>0</v>
      </c>
      <c r="G143" s="158">
        <v>0</v>
      </c>
      <c r="H143" s="158">
        <v>0</v>
      </c>
      <c r="I143" s="158">
        <v>0</v>
      </c>
      <c r="J143" s="159">
        <v>0</v>
      </c>
    </row>
    <row r="144" spans="1:10" s="164" customFormat="1" ht="14.25" customHeight="1">
      <c r="A144" s="32">
        <v>5</v>
      </c>
      <c r="B144" s="33">
        <v>2</v>
      </c>
      <c r="C144" s="33" t="s">
        <v>92</v>
      </c>
      <c r="D144" s="165" t="s">
        <v>265</v>
      </c>
      <c r="E144" s="153">
        <f t="shared" si="15"/>
        <v>0</v>
      </c>
      <c r="F144" s="153">
        <f t="shared" si="14"/>
        <v>98595</v>
      </c>
      <c r="G144" s="154">
        <v>0</v>
      </c>
      <c r="H144" s="154">
        <v>0</v>
      </c>
      <c r="I144" s="154">
        <v>0</v>
      </c>
      <c r="J144" s="155">
        <v>98595</v>
      </c>
    </row>
    <row r="145" spans="1:10" s="164" customFormat="1" ht="14.25" customHeight="1">
      <c r="A145" s="32">
        <v>7</v>
      </c>
      <c r="B145" s="33" t="s">
        <v>92</v>
      </c>
      <c r="C145" s="33" t="s">
        <v>92</v>
      </c>
      <c r="D145" s="165" t="s">
        <v>266</v>
      </c>
      <c r="E145" s="158">
        <f>G145+I145</f>
        <v>0</v>
      </c>
      <c r="F145" s="158">
        <v>5900</v>
      </c>
      <c r="G145" s="154">
        <v>0</v>
      </c>
      <c r="H145" s="154">
        <v>5900</v>
      </c>
      <c r="I145" s="154">
        <v>0</v>
      </c>
      <c r="J145" s="155">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264</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中華民國108年09月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 aca="true" t="shared" si="17" ref="E155:J155">E121+E74</f>
        <v>14340698</v>
      </c>
      <c r="F155" s="129">
        <f t="shared" si="17"/>
        <v>176452827</v>
      </c>
      <c r="G155" s="129">
        <f t="shared" si="17"/>
        <v>9908248</v>
      </c>
      <c r="H155" s="129">
        <f t="shared" si="17"/>
        <v>83687894</v>
      </c>
      <c r="I155" s="129">
        <f t="shared" si="17"/>
        <v>4432450</v>
      </c>
      <c r="J155" s="130">
        <f t="shared" si="17"/>
        <v>92764933</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6571050</v>
      </c>
      <c r="F158" s="71">
        <f>F159+F160+F161+F162+F163+F164</f>
        <v>27697380</v>
      </c>
      <c r="G158" s="71">
        <v>0</v>
      </c>
      <c r="H158" s="71">
        <f>H159+H160+H161+H162+H163+H164</f>
        <v>27697380</v>
      </c>
      <c r="I158" s="71">
        <f>I159+I160+I161+I162+I163+I164</f>
        <v>0</v>
      </c>
      <c r="J158" s="121">
        <f>J159+J160+J161+J162+J163+J164</f>
        <v>0</v>
      </c>
    </row>
    <row r="159" spans="1:10" ht="14.25" customHeight="1">
      <c r="A159" s="32">
        <v>31</v>
      </c>
      <c r="B159" s="33">
        <v>1</v>
      </c>
      <c r="C159" s="33" t="s">
        <v>92</v>
      </c>
      <c r="D159" s="127" t="s">
        <v>267</v>
      </c>
      <c r="E159" s="71">
        <v>0</v>
      </c>
      <c r="F159" s="71">
        <v>0</v>
      </c>
      <c r="G159" s="71">
        <v>0</v>
      </c>
      <c r="H159" s="71">
        <v>0</v>
      </c>
      <c r="I159" s="71">
        <v>0</v>
      </c>
      <c r="J159" s="121">
        <v>0</v>
      </c>
    </row>
    <row r="160" spans="1:10" s="164" customFormat="1" ht="14.25" customHeight="1">
      <c r="A160" s="32">
        <v>31</v>
      </c>
      <c r="B160" s="33">
        <v>2</v>
      </c>
      <c r="C160" s="33" t="s">
        <v>92</v>
      </c>
      <c r="D160" s="165" t="s">
        <v>268</v>
      </c>
      <c r="E160" s="153">
        <f>G160+I160</f>
        <v>6571050</v>
      </c>
      <c r="F160" s="153">
        <f>H160+J160</f>
        <v>27697380</v>
      </c>
      <c r="G160" s="154">
        <v>6571050</v>
      </c>
      <c r="H160" s="154">
        <v>27697380</v>
      </c>
      <c r="I160" s="154">
        <v>0</v>
      </c>
      <c r="J160" s="155">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71">
        <f>E155+E158</f>
        <v>20911748</v>
      </c>
      <c r="F170" s="180">
        <f>F155+F158</f>
        <v>204150207</v>
      </c>
      <c r="G170" s="36"/>
      <c r="H170" s="36"/>
      <c r="I170" s="36"/>
      <c r="J170" s="37"/>
    </row>
    <row r="171" spans="1:10" ht="14.25" customHeight="1">
      <c r="A171" s="35" t="s">
        <v>92</v>
      </c>
      <c r="B171" s="30" t="s">
        <v>92</v>
      </c>
      <c r="C171" s="30" t="s">
        <v>92</v>
      </c>
      <c r="D171" s="31" t="s">
        <v>207</v>
      </c>
      <c r="E171" s="71">
        <f>F48+F47-F170</f>
        <v>296039038</v>
      </c>
      <c r="F171" s="180">
        <f>E171</f>
        <v>296039038</v>
      </c>
      <c r="G171" s="36"/>
      <c r="H171" s="36"/>
      <c r="I171" s="36"/>
      <c r="J171" s="37"/>
    </row>
    <row r="172" spans="1:10" ht="14.25" customHeight="1">
      <c r="A172" s="35" t="s">
        <v>92</v>
      </c>
      <c r="B172" s="30" t="s">
        <v>92</v>
      </c>
      <c r="C172" s="30" t="s">
        <v>92</v>
      </c>
      <c r="D172" s="31" t="s">
        <v>208</v>
      </c>
      <c r="E172" s="71">
        <f>E170+E171</f>
        <v>316950786</v>
      </c>
      <c r="F172" s="180">
        <f>F171+F170</f>
        <v>500189245</v>
      </c>
      <c r="G172" s="36"/>
      <c r="H172" s="36"/>
      <c r="I172" s="36"/>
      <c r="J172" s="37"/>
    </row>
    <row r="173" spans="1:10" ht="14.25" customHeight="1">
      <c r="A173" s="35" t="s">
        <v>92</v>
      </c>
      <c r="B173" s="30" t="s">
        <v>92</v>
      </c>
      <c r="C173" s="30" t="s">
        <v>92</v>
      </c>
      <c r="D173" s="31" t="s">
        <v>209</v>
      </c>
      <c r="E173" s="75">
        <v>350627</v>
      </c>
      <c r="F173" s="180">
        <v>0</v>
      </c>
      <c r="G173" s="36"/>
      <c r="H173" s="36"/>
      <c r="I173" s="36"/>
      <c r="J173" s="37"/>
    </row>
    <row r="174" spans="1:10" ht="14.25" customHeight="1">
      <c r="A174" s="35" t="s">
        <v>92</v>
      </c>
      <c r="B174" s="30" t="s">
        <v>92</v>
      </c>
      <c r="C174" s="30" t="s">
        <v>92</v>
      </c>
      <c r="D174" s="31" t="s">
        <v>210</v>
      </c>
      <c r="E174" s="71">
        <f>E171+E173</f>
        <v>296389665</v>
      </c>
      <c r="F174" s="180">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7212000</v>
      </c>
      <c r="F176" s="36">
        <v>0</v>
      </c>
      <c r="G176" s="36"/>
      <c r="H176" s="36"/>
      <c r="I176" s="36"/>
      <c r="J176" s="37"/>
    </row>
    <row r="177" spans="1:10" ht="14.25" customHeight="1" thickBot="1">
      <c r="A177" s="38" t="s">
        <v>92</v>
      </c>
      <c r="B177" s="39" t="s">
        <v>92</v>
      </c>
      <c r="C177" s="39" t="s">
        <v>92</v>
      </c>
      <c r="D177" s="40" t="s">
        <v>144</v>
      </c>
      <c r="E177" s="136">
        <v>133690000</v>
      </c>
      <c r="F177" s="41">
        <v>0</v>
      </c>
      <c r="G177" s="41"/>
      <c r="H177" s="41"/>
      <c r="I177" s="41"/>
      <c r="J177" s="42"/>
    </row>
    <row r="178" ht="16.5">
      <c r="A178" s="43" t="s">
        <v>211</v>
      </c>
    </row>
    <row r="179" spans="1:9" ht="16.5">
      <c r="A179" s="43" t="s">
        <v>212</v>
      </c>
      <c r="I179" t="s">
        <v>269</v>
      </c>
    </row>
    <row r="180" ht="16.5">
      <c r="A180" s="44" t="s">
        <v>214</v>
      </c>
    </row>
    <row r="181" ht="16.5">
      <c r="A181" s="44" t="s">
        <v>215</v>
      </c>
    </row>
  </sheetData>
  <sheetProtection selectLockedCells="1" selectUnlockedCells="1"/>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270</v>
      </c>
      <c r="J2" s="205"/>
    </row>
    <row r="3" spans="5:10" ht="19.5">
      <c r="E3" s="206" t="s">
        <v>77</v>
      </c>
      <c r="F3" s="207"/>
      <c r="G3" s="207"/>
      <c r="H3" s="207"/>
      <c r="I3" s="208" t="s">
        <v>78</v>
      </c>
      <c r="J3" s="208"/>
    </row>
    <row r="4" spans="5:10" ht="17.25" thickBot="1">
      <c r="E4" s="209" t="s">
        <v>271</v>
      </c>
      <c r="F4" s="209"/>
      <c r="G4" s="209"/>
      <c r="H4" s="209"/>
      <c r="I4" s="218" t="s">
        <v>80</v>
      </c>
      <c r="J4" s="218"/>
    </row>
    <row r="5" spans="1:10" ht="14.25" customHeight="1">
      <c r="A5" s="196" t="s">
        <v>81</v>
      </c>
      <c r="B5" s="197"/>
      <c r="C5" s="197"/>
      <c r="D5" s="197"/>
      <c r="E5" s="219" t="s">
        <v>82</v>
      </c>
      <c r="F5" s="219"/>
      <c r="G5" s="219" t="s">
        <v>83</v>
      </c>
      <c r="H5" s="219"/>
      <c r="I5" s="219" t="s">
        <v>84</v>
      </c>
      <c r="J5" s="220"/>
    </row>
    <row r="6" spans="1:10" ht="16.5">
      <c r="A6" s="32" t="s">
        <v>85</v>
      </c>
      <c r="B6" s="33" t="s">
        <v>86</v>
      </c>
      <c r="C6" s="33" t="s">
        <v>87</v>
      </c>
      <c r="D6" s="33" t="s">
        <v>88</v>
      </c>
      <c r="E6" s="149" t="s">
        <v>89</v>
      </c>
      <c r="F6" s="149" t="s">
        <v>90</v>
      </c>
      <c r="G6" s="149" t="s">
        <v>89</v>
      </c>
      <c r="H6" s="149" t="s">
        <v>91</v>
      </c>
      <c r="I6" s="149" t="s">
        <v>89</v>
      </c>
      <c r="J6" s="150" t="s">
        <v>91</v>
      </c>
    </row>
    <row r="7" spans="1:10" s="164" customFormat="1" ht="14.25" customHeight="1">
      <c r="A7" s="32" t="s">
        <v>92</v>
      </c>
      <c r="B7" s="149" t="s">
        <v>92</v>
      </c>
      <c r="C7" s="149" t="s">
        <v>92</v>
      </c>
      <c r="D7" s="163" t="s">
        <v>93</v>
      </c>
      <c r="E7" s="151">
        <f aca="true" t="shared" si="0" ref="E7:F13">G7+I7</f>
        <v>21425713</v>
      </c>
      <c r="F7" s="151">
        <f t="shared" si="0"/>
        <v>254913422</v>
      </c>
      <c r="G7" s="151">
        <f>G8+G18+G19+G20+G21+G22+G25+G29+G39+G40+G41</f>
        <v>21172866</v>
      </c>
      <c r="H7" s="151">
        <f>H8+H18+H19+H20+H21+H22+H25+H29+H39+H40+H41</f>
        <v>170941353</v>
      </c>
      <c r="I7" s="151">
        <f>I8+I18+I19+I20+I21+I22+I25+I29+I39+I40+I41</f>
        <v>252847</v>
      </c>
      <c r="J7" s="152">
        <f>J8+J18+J19+J20+J21+J22+J25+J29+J39+J40+J41</f>
        <v>83972069</v>
      </c>
    </row>
    <row r="8" spans="1:10" s="164" customFormat="1" ht="14.25" customHeight="1">
      <c r="A8" s="32">
        <v>1</v>
      </c>
      <c r="B8" s="149" t="s">
        <v>92</v>
      </c>
      <c r="C8" s="149" t="s">
        <v>92</v>
      </c>
      <c r="D8" s="163" t="s">
        <v>94</v>
      </c>
      <c r="E8" s="153">
        <f t="shared" si="0"/>
        <v>12071333</v>
      </c>
      <c r="F8" s="153">
        <f t="shared" si="0"/>
        <v>75474789</v>
      </c>
      <c r="G8" s="153">
        <f>G9+G10+G11+G12+G13+G16</f>
        <v>12071333</v>
      </c>
      <c r="H8" s="153">
        <f>H9+H10+H11+H12+H13+H16</f>
        <v>75480095</v>
      </c>
      <c r="I8" s="153">
        <f>SUM(I9:I13)</f>
        <v>0</v>
      </c>
      <c r="J8" s="153">
        <f>SUM(J9:J13)</f>
        <v>-5306</v>
      </c>
    </row>
    <row r="9" spans="1:10" s="164" customFormat="1" ht="14.25" customHeight="1">
      <c r="A9" s="32">
        <v>1</v>
      </c>
      <c r="B9" s="149">
        <v>1</v>
      </c>
      <c r="C9" s="149" t="s">
        <v>92</v>
      </c>
      <c r="D9" s="165" t="s">
        <v>95</v>
      </c>
      <c r="E9" s="153">
        <f t="shared" si="0"/>
        <v>29365</v>
      </c>
      <c r="F9" s="153">
        <f t="shared" si="0"/>
        <v>3949607</v>
      </c>
      <c r="G9" s="154">
        <v>29365</v>
      </c>
      <c r="H9" s="154">
        <v>3949691</v>
      </c>
      <c r="I9" s="154">
        <v>0</v>
      </c>
      <c r="J9" s="155">
        <v>-84</v>
      </c>
    </row>
    <row r="10" spans="1:10" s="164" customFormat="1" ht="14.25" customHeight="1">
      <c r="A10" s="32">
        <v>1</v>
      </c>
      <c r="B10" s="149">
        <v>2</v>
      </c>
      <c r="C10" s="149" t="s">
        <v>92</v>
      </c>
      <c r="D10" s="165" t="s">
        <v>96</v>
      </c>
      <c r="E10" s="153">
        <f t="shared" si="0"/>
        <v>66395</v>
      </c>
      <c r="F10" s="153">
        <f t="shared" si="0"/>
        <v>231197</v>
      </c>
      <c r="G10" s="154">
        <v>66395</v>
      </c>
      <c r="H10" s="154">
        <v>236419</v>
      </c>
      <c r="I10" s="154">
        <v>0</v>
      </c>
      <c r="J10" s="155">
        <v>-5222</v>
      </c>
    </row>
    <row r="11" spans="1:10" s="164" customFormat="1" ht="14.25" customHeight="1">
      <c r="A11" s="32">
        <v>1</v>
      </c>
      <c r="B11" s="149">
        <v>4</v>
      </c>
      <c r="C11" s="149" t="s">
        <v>92</v>
      </c>
      <c r="D11" s="165" t="s">
        <v>97</v>
      </c>
      <c r="E11" s="153">
        <f t="shared" si="0"/>
        <v>9614</v>
      </c>
      <c r="F11" s="153">
        <f t="shared" si="0"/>
        <v>94448</v>
      </c>
      <c r="G11" s="154">
        <v>9614</v>
      </c>
      <c r="H11" s="154">
        <v>94448</v>
      </c>
      <c r="I11" s="154">
        <v>0</v>
      </c>
      <c r="J11" s="155">
        <v>0</v>
      </c>
    </row>
    <row r="12" spans="1:10" s="164" customFormat="1" ht="14.25" customHeight="1">
      <c r="A12" s="32">
        <v>1</v>
      </c>
      <c r="B12" s="149">
        <v>5</v>
      </c>
      <c r="C12" s="149" t="s">
        <v>92</v>
      </c>
      <c r="D12" s="165" t="s">
        <v>98</v>
      </c>
      <c r="E12" s="153">
        <f t="shared" si="0"/>
        <v>144344</v>
      </c>
      <c r="F12" s="153">
        <f t="shared" si="0"/>
        <v>462744</v>
      </c>
      <c r="G12" s="154">
        <v>144344</v>
      </c>
      <c r="H12" s="154">
        <v>462744</v>
      </c>
      <c r="I12" s="154">
        <v>0</v>
      </c>
      <c r="J12" s="155">
        <v>0</v>
      </c>
    </row>
    <row r="13" spans="1:10" ht="14.25" customHeight="1">
      <c r="A13" s="32">
        <v>1</v>
      </c>
      <c r="B13" s="33">
        <v>6</v>
      </c>
      <c r="C13" s="33" t="s">
        <v>92</v>
      </c>
      <c r="D13" s="127" t="s">
        <v>99</v>
      </c>
      <c r="E13" s="153">
        <f t="shared" si="0"/>
        <v>9301</v>
      </c>
      <c r="F13" s="153">
        <f t="shared" si="0"/>
        <v>86629</v>
      </c>
      <c r="G13" s="153">
        <f>G14+G15</f>
        <v>9301</v>
      </c>
      <c r="H13" s="153">
        <f>H14+H15</f>
        <v>86629</v>
      </c>
      <c r="I13" s="153">
        <f>SUM(I14:I15)</f>
        <v>0</v>
      </c>
      <c r="J13" s="156">
        <v>0</v>
      </c>
    </row>
    <row r="14" spans="1:10" ht="14.25" customHeight="1">
      <c r="A14" s="32">
        <v>1</v>
      </c>
      <c r="B14" s="33">
        <v>6</v>
      </c>
      <c r="C14" s="33">
        <v>1</v>
      </c>
      <c r="D14" s="125" t="s">
        <v>100</v>
      </c>
      <c r="E14" s="153">
        <v>0</v>
      </c>
      <c r="F14" s="153">
        <v>0</v>
      </c>
      <c r="G14" s="154">
        <v>0</v>
      </c>
      <c r="H14" s="154">
        <v>0</v>
      </c>
      <c r="I14" s="154">
        <v>0</v>
      </c>
      <c r="J14" s="155">
        <v>0</v>
      </c>
    </row>
    <row r="15" spans="1:10" s="164" customFormat="1" ht="14.25" customHeight="1">
      <c r="A15" s="32">
        <v>1</v>
      </c>
      <c r="B15" s="33">
        <v>6</v>
      </c>
      <c r="C15" s="33">
        <v>2</v>
      </c>
      <c r="D15" s="125" t="s">
        <v>101</v>
      </c>
      <c r="E15" s="153">
        <f>G15+I15</f>
        <v>9301</v>
      </c>
      <c r="F15" s="153">
        <f>H15+J15</f>
        <v>86629</v>
      </c>
      <c r="G15" s="154">
        <v>9301</v>
      </c>
      <c r="H15" s="154">
        <v>86629</v>
      </c>
      <c r="I15" s="154">
        <v>0</v>
      </c>
      <c r="J15" s="155">
        <v>0</v>
      </c>
    </row>
    <row r="16" spans="1:10" s="164" customFormat="1" ht="14.25" customHeight="1">
      <c r="A16" s="32">
        <v>1</v>
      </c>
      <c r="B16" s="33">
        <v>7</v>
      </c>
      <c r="C16" s="33" t="s">
        <v>92</v>
      </c>
      <c r="D16" s="125" t="s">
        <v>102</v>
      </c>
      <c r="E16" s="153">
        <f>G16</f>
        <v>11812314</v>
      </c>
      <c r="F16" s="153">
        <f>H16</f>
        <v>70650164</v>
      </c>
      <c r="G16" s="154">
        <v>11812314</v>
      </c>
      <c r="H16" s="154">
        <v>70650164</v>
      </c>
      <c r="I16" s="154">
        <v>0</v>
      </c>
      <c r="J16" s="155">
        <v>0</v>
      </c>
    </row>
    <row r="17" spans="1:10" s="164" customFormat="1" ht="14.25" customHeight="1">
      <c r="A17" s="32">
        <v>1</v>
      </c>
      <c r="B17" s="33">
        <v>8</v>
      </c>
      <c r="C17" s="33" t="s">
        <v>92</v>
      </c>
      <c r="D17" s="163" t="s">
        <v>103</v>
      </c>
      <c r="E17" s="153">
        <v>0</v>
      </c>
      <c r="F17" s="153">
        <v>0</v>
      </c>
      <c r="G17" s="153">
        <v>0</v>
      </c>
      <c r="H17" s="153">
        <v>0</v>
      </c>
      <c r="I17" s="153">
        <v>0</v>
      </c>
      <c r="J17" s="156">
        <v>0</v>
      </c>
    </row>
    <row r="18" spans="1:10" s="164" customFormat="1" ht="14.25" customHeight="1">
      <c r="A18" s="32">
        <v>2</v>
      </c>
      <c r="B18" s="33" t="s">
        <v>92</v>
      </c>
      <c r="C18" s="33" t="s">
        <v>92</v>
      </c>
      <c r="D18" s="163" t="s">
        <v>104</v>
      </c>
      <c r="E18" s="153">
        <v>0</v>
      </c>
      <c r="F18" s="153">
        <v>0</v>
      </c>
      <c r="G18" s="153">
        <v>0</v>
      </c>
      <c r="H18" s="153">
        <v>0</v>
      </c>
      <c r="I18" s="153">
        <v>0</v>
      </c>
      <c r="J18" s="156">
        <v>0</v>
      </c>
    </row>
    <row r="19" spans="1:10" s="164" customFormat="1" ht="14.25" customHeight="1">
      <c r="A19" s="32">
        <v>3</v>
      </c>
      <c r="B19" s="33" t="s">
        <v>92</v>
      </c>
      <c r="C19" s="33" t="s">
        <v>92</v>
      </c>
      <c r="D19" s="125" t="s">
        <v>105</v>
      </c>
      <c r="E19" s="153">
        <f>G19</f>
        <v>12332</v>
      </c>
      <c r="F19" s="153">
        <f>H19</f>
        <v>213198</v>
      </c>
      <c r="G19" s="154">
        <v>12332</v>
      </c>
      <c r="H19" s="154">
        <v>213198</v>
      </c>
      <c r="I19" s="154">
        <v>0</v>
      </c>
      <c r="J19" s="155">
        <v>0</v>
      </c>
    </row>
    <row r="20" spans="1:10" s="164" customFormat="1" ht="14.25" customHeight="1">
      <c r="A20" s="32">
        <v>4</v>
      </c>
      <c r="B20" s="33" t="s">
        <v>92</v>
      </c>
      <c r="C20" s="33" t="s">
        <v>92</v>
      </c>
      <c r="D20" s="125" t="s">
        <v>106</v>
      </c>
      <c r="E20" s="153">
        <f>G20</f>
        <v>503476</v>
      </c>
      <c r="F20" s="153">
        <f>H20+J20</f>
        <v>31137655</v>
      </c>
      <c r="G20" s="154">
        <v>503476</v>
      </c>
      <c r="H20" s="154">
        <v>31151435</v>
      </c>
      <c r="I20" s="154">
        <v>0</v>
      </c>
      <c r="J20" s="155">
        <v>-13780</v>
      </c>
    </row>
    <row r="21" spans="1:10" s="164" customFormat="1" ht="14.25" customHeight="1">
      <c r="A21" s="32">
        <v>5</v>
      </c>
      <c r="B21" s="33" t="s">
        <v>92</v>
      </c>
      <c r="C21" s="33" t="s">
        <v>92</v>
      </c>
      <c r="D21" s="163" t="s">
        <v>107</v>
      </c>
      <c r="E21" s="153">
        <v>0</v>
      </c>
      <c r="F21" s="153">
        <f>H21+J21</f>
        <v>0</v>
      </c>
      <c r="G21" s="153">
        <v>0</v>
      </c>
      <c r="H21" s="153">
        <v>0</v>
      </c>
      <c r="I21" s="153">
        <v>0</v>
      </c>
      <c r="J21" s="156">
        <v>0</v>
      </c>
    </row>
    <row r="22" spans="1:10" s="164" customFormat="1" ht="14.25" customHeight="1">
      <c r="A22" s="32">
        <v>6</v>
      </c>
      <c r="B22" s="33" t="s">
        <v>92</v>
      </c>
      <c r="C22" s="33" t="s">
        <v>92</v>
      </c>
      <c r="D22" s="163" t="s">
        <v>108</v>
      </c>
      <c r="E22" s="153">
        <f>E23+E24</f>
        <v>218891</v>
      </c>
      <c r="F22" s="153">
        <f>H22+J22</f>
        <v>3705290</v>
      </c>
      <c r="G22" s="153">
        <f>G23+G24</f>
        <v>218891</v>
      </c>
      <c r="H22" s="153">
        <f>H23+H24</f>
        <v>3705290</v>
      </c>
      <c r="I22" s="153">
        <v>0</v>
      </c>
      <c r="J22" s="156">
        <v>0</v>
      </c>
    </row>
    <row r="23" spans="1:10" s="164" customFormat="1" ht="14.25" customHeight="1">
      <c r="A23" s="32">
        <v>6</v>
      </c>
      <c r="B23" s="149">
        <v>1</v>
      </c>
      <c r="C23" s="149" t="s">
        <v>92</v>
      </c>
      <c r="D23" s="125" t="s">
        <v>109</v>
      </c>
      <c r="E23" s="153">
        <f>G23</f>
        <v>199960</v>
      </c>
      <c r="F23" s="153">
        <f>H23+J23</f>
        <v>3470990</v>
      </c>
      <c r="G23" s="154">
        <v>199960</v>
      </c>
      <c r="H23" s="154">
        <v>3470990</v>
      </c>
      <c r="I23" s="154">
        <v>0</v>
      </c>
      <c r="J23" s="155">
        <v>0</v>
      </c>
    </row>
    <row r="24" spans="1:10" s="164" customFormat="1" ht="14.25" customHeight="1">
      <c r="A24" s="32">
        <v>6</v>
      </c>
      <c r="B24" s="149">
        <v>5</v>
      </c>
      <c r="C24" s="149" t="s">
        <v>92</v>
      </c>
      <c r="D24" s="125" t="s">
        <v>110</v>
      </c>
      <c r="E24" s="153">
        <f>G24</f>
        <v>18931</v>
      </c>
      <c r="F24" s="153">
        <f>H24+J24</f>
        <v>234300</v>
      </c>
      <c r="G24" s="154">
        <v>18931</v>
      </c>
      <c r="H24" s="154">
        <v>234300</v>
      </c>
      <c r="I24" s="154">
        <v>0</v>
      </c>
      <c r="J24" s="155">
        <v>0</v>
      </c>
    </row>
    <row r="25" spans="1:10" s="164" customFormat="1" ht="14.25" customHeight="1">
      <c r="A25" s="32">
        <v>7</v>
      </c>
      <c r="B25" s="149" t="s">
        <v>92</v>
      </c>
      <c r="C25" s="149" t="s">
        <v>92</v>
      </c>
      <c r="D25" s="163" t="s">
        <v>111</v>
      </c>
      <c r="E25" s="153">
        <v>0</v>
      </c>
      <c r="F25" s="153">
        <v>0</v>
      </c>
      <c r="G25" s="153">
        <v>0</v>
      </c>
      <c r="H25" s="153">
        <v>0</v>
      </c>
      <c r="I25" s="153">
        <v>0</v>
      </c>
      <c r="J25" s="156">
        <v>0</v>
      </c>
    </row>
    <row r="26" spans="1:10" s="164" customFormat="1" ht="14.25" customHeight="1">
      <c r="A26" s="32">
        <v>7</v>
      </c>
      <c r="B26" s="149">
        <v>1</v>
      </c>
      <c r="C26" s="149" t="s">
        <v>92</v>
      </c>
      <c r="D26" s="163" t="s">
        <v>112</v>
      </c>
      <c r="E26" s="153">
        <v>0</v>
      </c>
      <c r="F26" s="153">
        <v>0</v>
      </c>
      <c r="G26" s="153">
        <v>0</v>
      </c>
      <c r="H26" s="153">
        <v>0</v>
      </c>
      <c r="I26" s="153">
        <v>0</v>
      </c>
      <c r="J26" s="156">
        <v>0</v>
      </c>
    </row>
    <row r="27" spans="1:10" s="164" customFormat="1" ht="14.25" customHeight="1">
      <c r="A27" s="32">
        <v>7</v>
      </c>
      <c r="B27" s="149">
        <v>2</v>
      </c>
      <c r="C27" s="149" t="s">
        <v>92</v>
      </c>
      <c r="D27" s="163" t="s">
        <v>113</v>
      </c>
      <c r="E27" s="153">
        <v>0</v>
      </c>
      <c r="F27" s="153">
        <v>0</v>
      </c>
      <c r="G27" s="153">
        <v>0</v>
      </c>
      <c r="H27" s="153">
        <v>0</v>
      </c>
      <c r="I27" s="153">
        <v>0</v>
      </c>
      <c r="J27" s="156">
        <v>0</v>
      </c>
    </row>
    <row r="28" spans="1:10" s="164" customFormat="1" ht="14.25" customHeight="1">
      <c r="A28" s="32">
        <v>7</v>
      </c>
      <c r="B28" s="149">
        <v>3</v>
      </c>
      <c r="C28" s="149" t="s">
        <v>92</v>
      </c>
      <c r="D28" s="163" t="s">
        <v>114</v>
      </c>
      <c r="E28" s="153">
        <v>0</v>
      </c>
      <c r="F28" s="153">
        <v>0</v>
      </c>
      <c r="G28" s="153">
        <v>0</v>
      </c>
      <c r="H28" s="153">
        <v>0</v>
      </c>
      <c r="I28" s="153">
        <v>0</v>
      </c>
      <c r="J28" s="156">
        <v>0</v>
      </c>
    </row>
    <row r="29" spans="1:10" s="164" customFormat="1" ht="14.25" customHeight="1">
      <c r="A29" s="32">
        <v>8</v>
      </c>
      <c r="B29" s="149" t="s">
        <v>92</v>
      </c>
      <c r="C29" s="149" t="s">
        <v>92</v>
      </c>
      <c r="D29" s="125" t="s">
        <v>272</v>
      </c>
      <c r="E29" s="153">
        <f aca="true" t="shared" si="1" ref="E29:J29">E30+E31</f>
        <v>8519029</v>
      </c>
      <c r="F29" s="153">
        <f t="shared" si="1"/>
        <v>135343185</v>
      </c>
      <c r="G29" s="154">
        <f t="shared" si="1"/>
        <v>8266182</v>
      </c>
      <c r="H29" s="154">
        <f t="shared" si="1"/>
        <v>51398926</v>
      </c>
      <c r="I29" s="154">
        <f t="shared" si="1"/>
        <v>252847</v>
      </c>
      <c r="J29" s="155">
        <f t="shared" si="1"/>
        <v>83944259</v>
      </c>
    </row>
    <row r="30" spans="1:10" s="164" customFormat="1" ht="14.25" customHeight="1">
      <c r="A30" s="32">
        <v>8</v>
      </c>
      <c r="B30" s="149">
        <v>1</v>
      </c>
      <c r="C30" s="149" t="s">
        <v>92</v>
      </c>
      <c r="D30" s="163" t="s">
        <v>116</v>
      </c>
      <c r="E30" s="153">
        <f>G30+I30</f>
        <v>8519029</v>
      </c>
      <c r="F30" s="153">
        <f>H30+J30</f>
        <v>135343185</v>
      </c>
      <c r="G30" s="154">
        <v>8266182</v>
      </c>
      <c r="H30" s="154">
        <v>51398926</v>
      </c>
      <c r="I30" s="154">
        <v>252847</v>
      </c>
      <c r="J30" s="155">
        <v>83944259</v>
      </c>
    </row>
    <row r="31" spans="1:10" ht="14.25" customHeight="1" thickBot="1">
      <c r="A31" s="133">
        <v>8</v>
      </c>
      <c r="B31" s="134">
        <v>2</v>
      </c>
      <c r="C31" s="134" t="s">
        <v>92</v>
      </c>
      <c r="D31" s="135" t="s">
        <v>117</v>
      </c>
      <c r="E31" s="123">
        <v>0</v>
      </c>
      <c r="F31" s="123">
        <v>0</v>
      </c>
      <c r="G31" s="123">
        <v>0</v>
      </c>
      <c r="H31" s="123">
        <v>0</v>
      </c>
      <c r="I31" s="123">
        <v>0</v>
      </c>
      <c r="J31" s="124">
        <v>0</v>
      </c>
    </row>
    <row r="32" spans="1:10" ht="16.5">
      <c r="A32" s="43"/>
      <c r="B32" s="43"/>
      <c r="C32" s="43"/>
      <c r="D32" s="43"/>
      <c r="E32" s="43"/>
      <c r="F32" s="43"/>
      <c r="G32" s="43"/>
      <c r="H32" s="43"/>
      <c r="I32" s="43"/>
      <c r="J32" s="43"/>
    </row>
    <row r="33" spans="1:10" ht="16.5">
      <c r="A33" s="211" t="s">
        <v>72</v>
      </c>
      <c r="B33" s="211"/>
      <c r="C33" s="211"/>
      <c r="D33" s="43"/>
      <c r="E33" s="43"/>
      <c r="F33" s="43"/>
      <c r="G33" s="43"/>
      <c r="H33" s="43"/>
      <c r="I33" s="200" t="s">
        <v>73</v>
      </c>
      <c r="J33" s="212"/>
    </row>
    <row r="34" spans="1:10" ht="16.5">
      <c r="A34" s="213" t="s">
        <v>74</v>
      </c>
      <c r="B34" s="213"/>
      <c r="C34" s="213"/>
      <c r="D34" s="214" t="s">
        <v>75</v>
      </c>
      <c r="E34" s="214"/>
      <c r="F34" s="214"/>
      <c r="G34" s="214"/>
      <c r="H34" s="214"/>
      <c r="I34" s="204" t="s">
        <v>273</v>
      </c>
      <c r="J34" s="215"/>
    </row>
    <row r="35" spans="1:10" ht="19.5">
      <c r="A35" s="43"/>
      <c r="B35" s="43"/>
      <c r="C35" s="43"/>
      <c r="D35" s="43"/>
      <c r="E35" s="206" t="s">
        <v>77</v>
      </c>
      <c r="F35" s="216"/>
      <c r="G35" s="216"/>
      <c r="H35" s="216"/>
      <c r="I35" s="217" t="s">
        <v>118</v>
      </c>
      <c r="J35" s="217"/>
    </row>
    <row r="36" spans="1:10" ht="17.25" thickBot="1">
      <c r="A36" s="43"/>
      <c r="B36" s="43"/>
      <c r="C36" s="43"/>
      <c r="D36" s="43"/>
      <c r="E36" s="209" t="str">
        <f>E4</f>
        <v>中華民國108年10月     (108年度 )</v>
      </c>
      <c r="F36" s="209"/>
      <c r="G36" s="209"/>
      <c r="H36" s="209"/>
      <c r="I36" s="210" t="s">
        <v>80</v>
      </c>
      <c r="J36" s="210"/>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s="164" customFormat="1" ht="14.25" customHeight="1">
      <c r="A39" s="32">
        <v>9</v>
      </c>
      <c r="B39" s="33" t="s">
        <v>92</v>
      </c>
      <c r="C39" s="33" t="s">
        <v>92</v>
      </c>
      <c r="D39" s="165" t="s">
        <v>119</v>
      </c>
      <c r="E39" s="153">
        <f>G39+I39</f>
        <v>0</v>
      </c>
      <c r="F39" s="153">
        <f>H39+J39</f>
        <v>397440</v>
      </c>
      <c r="G39" s="154">
        <v>0</v>
      </c>
      <c r="H39" s="154">
        <v>397440</v>
      </c>
      <c r="I39" s="154">
        <v>0</v>
      </c>
      <c r="J39" s="155">
        <v>0</v>
      </c>
      <c r="K39" s="166"/>
    </row>
    <row r="40" spans="1:11" s="164" customFormat="1" ht="14.25" customHeight="1">
      <c r="A40" s="32">
        <v>10</v>
      </c>
      <c r="B40" s="33" t="s">
        <v>92</v>
      </c>
      <c r="C40" s="33" t="s">
        <v>92</v>
      </c>
      <c r="D40" s="163" t="s">
        <v>120</v>
      </c>
      <c r="E40" s="153">
        <v>0</v>
      </c>
      <c r="F40" s="153">
        <v>0</v>
      </c>
      <c r="G40" s="153">
        <v>0</v>
      </c>
      <c r="H40" s="153">
        <v>0</v>
      </c>
      <c r="I40" s="153">
        <v>0</v>
      </c>
      <c r="J40" s="156">
        <v>0</v>
      </c>
      <c r="K40" s="166"/>
    </row>
    <row r="41" spans="1:11" s="164" customFormat="1" ht="14.25" customHeight="1">
      <c r="A41" s="32">
        <v>11</v>
      </c>
      <c r="B41" s="33" t="s">
        <v>92</v>
      </c>
      <c r="C41" s="33" t="s">
        <v>92</v>
      </c>
      <c r="D41" s="165" t="s">
        <v>121</v>
      </c>
      <c r="E41" s="153">
        <f>G41+I41</f>
        <v>100652</v>
      </c>
      <c r="F41" s="153">
        <f>H41+J41</f>
        <v>8641865</v>
      </c>
      <c r="G41" s="154">
        <v>100652</v>
      </c>
      <c r="H41" s="154">
        <v>8594969</v>
      </c>
      <c r="I41" s="154">
        <v>0</v>
      </c>
      <c r="J41" s="155">
        <v>46896</v>
      </c>
      <c r="K41" s="166"/>
    </row>
    <row r="42" spans="1:11" ht="14.25" customHeight="1">
      <c r="A42" s="32" t="s">
        <v>92</v>
      </c>
      <c r="B42" s="33" t="s">
        <v>92</v>
      </c>
      <c r="C42" s="33" t="s">
        <v>92</v>
      </c>
      <c r="D42" s="127" t="s">
        <v>122</v>
      </c>
      <c r="E42" s="71">
        <v>0</v>
      </c>
      <c r="F42" s="71">
        <v>0</v>
      </c>
      <c r="G42" s="71">
        <v>0</v>
      </c>
      <c r="H42" s="71">
        <v>0</v>
      </c>
      <c r="I42" s="71">
        <v>0</v>
      </c>
      <c r="J42" s="121">
        <v>0</v>
      </c>
      <c r="K42" s="181"/>
    </row>
    <row r="43" spans="1:11" ht="14.25" customHeight="1">
      <c r="A43" s="32">
        <v>6</v>
      </c>
      <c r="B43" s="33" t="s">
        <v>92</v>
      </c>
      <c r="C43" s="33" t="s">
        <v>92</v>
      </c>
      <c r="D43" s="127" t="s">
        <v>123</v>
      </c>
      <c r="E43" s="71">
        <v>0</v>
      </c>
      <c r="F43" s="71">
        <v>0</v>
      </c>
      <c r="G43" s="71">
        <v>0</v>
      </c>
      <c r="H43" s="71">
        <v>0</v>
      </c>
      <c r="I43" s="71">
        <v>0</v>
      </c>
      <c r="J43" s="121">
        <v>0</v>
      </c>
      <c r="K43" s="181"/>
    </row>
    <row r="44" spans="1:11" ht="14.25" customHeight="1">
      <c r="A44" s="32">
        <v>6</v>
      </c>
      <c r="B44" s="33">
        <v>2</v>
      </c>
      <c r="C44" s="33" t="s">
        <v>92</v>
      </c>
      <c r="D44" s="127" t="s">
        <v>124</v>
      </c>
      <c r="E44" s="71">
        <v>0</v>
      </c>
      <c r="F44" s="71">
        <v>0</v>
      </c>
      <c r="G44" s="71">
        <v>0</v>
      </c>
      <c r="H44" s="71">
        <v>0</v>
      </c>
      <c r="I44" s="71">
        <v>0</v>
      </c>
      <c r="J44" s="121">
        <v>0</v>
      </c>
      <c r="K44" s="181"/>
    </row>
    <row r="45" spans="1:11" ht="14.25" customHeight="1">
      <c r="A45" s="32">
        <v>6</v>
      </c>
      <c r="B45" s="33">
        <v>3</v>
      </c>
      <c r="C45" s="33" t="s">
        <v>92</v>
      </c>
      <c r="D45" s="127" t="s">
        <v>125</v>
      </c>
      <c r="E45" s="71">
        <v>0</v>
      </c>
      <c r="F45" s="71">
        <v>0</v>
      </c>
      <c r="G45" s="71">
        <v>0</v>
      </c>
      <c r="H45" s="71">
        <v>0</v>
      </c>
      <c r="I45" s="71">
        <v>0</v>
      </c>
      <c r="J45" s="121">
        <v>0</v>
      </c>
      <c r="K45" s="181"/>
    </row>
    <row r="46" spans="1:11" ht="14.25" customHeight="1">
      <c r="A46" s="32">
        <v>6</v>
      </c>
      <c r="B46" s="33">
        <v>4</v>
      </c>
      <c r="C46" s="33" t="s">
        <v>92</v>
      </c>
      <c r="D46" s="127" t="s">
        <v>126</v>
      </c>
      <c r="E46" s="71">
        <v>0</v>
      </c>
      <c r="F46" s="71">
        <v>0</v>
      </c>
      <c r="G46" s="71">
        <v>0</v>
      </c>
      <c r="H46" s="71">
        <v>0</v>
      </c>
      <c r="I46" s="71">
        <v>0</v>
      </c>
      <c r="J46" s="121">
        <v>0</v>
      </c>
      <c r="K46" s="181"/>
    </row>
    <row r="47" spans="1:11" ht="14.25" customHeight="1">
      <c r="A47" s="32" t="s">
        <v>92</v>
      </c>
      <c r="B47" s="33" t="s">
        <v>92</v>
      </c>
      <c r="C47" s="33" t="s">
        <v>92</v>
      </c>
      <c r="D47" s="128" t="s">
        <v>127</v>
      </c>
      <c r="E47" s="129">
        <f aca="true" t="shared" si="2" ref="E47:J47">E42+E7</f>
        <v>21425713</v>
      </c>
      <c r="F47" s="129">
        <f t="shared" si="2"/>
        <v>254913422</v>
      </c>
      <c r="G47" s="129">
        <f t="shared" si="2"/>
        <v>21172866</v>
      </c>
      <c r="H47" s="129">
        <f t="shared" si="2"/>
        <v>170941353</v>
      </c>
      <c r="I47" s="129">
        <f t="shared" si="2"/>
        <v>252847</v>
      </c>
      <c r="J47" s="130">
        <f t="shared" si="2"/>
        <v>83972069</v>
      </c>
      <c r="K47" s="181"/>
    </row>
    <row r="48" spans="1:11" ht="14.25" customHeight="1">
      <c r="A48" s="32" t="s">
        <v>92</v>
      </c>
      <c r="B48" s="33" t="s">
        <v>92</v>
      </c>
      <c r="C48" s="33" t="s">
        <v>92</v>
      </c>
      <c r="D48" s="127" t="s">
        <v>128</v>
      </c>
      <c r="E48" s="71">
        <v>0</v>
      </c>
      <c r="F48" s="131">
        <v>266701536</v>
      </c>
      <c r="G48" s="71">
        <v>0</v>
      </c>
      <c r="H48" s="71">
        <v>0</v>
      </c>
      <c r="I48" s="71">
        <v>0</v>
      </c>
      <c r="J48" s="121">
        <v>0</v>
      </c>
      <c r="K48" s="181"/>
    </row>
    <row r="49" spans="1:11" ht="14.25" customHeight="1">
      <c r="A49" s="32">
        <v>30</v>
      </c>
      <c r="B49" s="33" t="s">
        <v>92</v>
      </c>
      <c r="C49" s="33" t="s">
        <v>92</v>
      </c>
      <c r="D49" s="127" t="s">
        <v>129</v>
      </c>
      <c r="E49" s="71">
        <v>0</v>
      </c>
      <c r="F49" s="71">
        <v>0</v>
      </c>
      <c r="G49" s="71">
        <v>0</v>
      </c>
      <c r="H49" s="71">
        <v>0</v>
      </c>
      <c r="I49" s="71">
        <v>0</v>
      </c>
      <c r="J49" s="121">
        <v>0</v>
      </c>
      <c r="K49" s="181"/>
    </row>
    <row r="50" spans="1:11" ht="14.25" customHeight="1">
      <c r="A50" s="32">
        <v>30</v>
      </c>
      <c r="B50" s="33">
        <v>1</v>
      </c>
      <c r="C50" s="33" t="s">
        <v>92</v>
      </c>
      <c r="D50" s="127" t="s">
        <v>130</v>
      </c>
      <c r="E50" s="71">
        <v>0</v>
      </c>
      <c r="F50" s="71">
        <v>0</v>
      </c>
      <c r="G50" s="71">
        <v>0</v>
      </c>
      <c r="H50" s="71">
        <v>0</v>
      </c>
      <c r="I50" s="71">
        <v>0</v>
      </c>
      <c r="J50" s="121">
        <v>0</v>
      </c>
      <c r="K50" s="181"/>
    </row>
    <row r="51" spans="1:11" ht="14.25" customHeight="1">
      <c r="A51" s="32">
        <v>31</v>
      </c>
      <c r="B51" s="33" t="s">
        <v>92</v>
      </c>
      <c r="C51" s="33" t="s">
        <v>92</v>
      </c>
      <c r="D51" s="127" t="s">
        <v>131</v>
      </c>
      <c r="E51" s="71">
        <v>0</v>
      </c>
      <c r="F51" s="71">
        <v>0</v>
      </c>
      <c r="G51" s="71">
        <v>0</v>
      </c>
      <c r="H51" s="71">
        <v>0</v>
      </c>
      <c r="I51" s="71">
        <v>0</v>
      </c>
      <c r="J51" s="121">
        <v>0</v>
      </c>
      <c r="K51" s="181"/>
    </row>
    <row r="52" spans="1:11" ht="14.25" customHeight="1">
      <c r="A52" s="32">
        <v>31</v>
      </c>
      <c r="B52" s="33">
        <v>1</v>
      </c>
      <c r="C52" s="33" t="s">
        <v>92</v>
      </c>
      <c r="D52" s="127" t="s">
        <v>132</v>
      </c>
      <c r="E52" s="71">
        <v>0</v>
      </c>
      <c r="F52" s="71">
        <v>0</v>
      </c>
      <c r="G52" s="71">
        <v>0</v>
      </c>
      <c r="H52" s="71">
        <v>0</v>
      </c>
      <c r="I52" s="71">
        <v>0</v>
      </c>
      <c r="J52" s="121">
        <v>0</v>
      </c>
      <c r="K52" s="181"/>
    </row>
    <row r="53" spans="1:11" ht="14.25" customHeight="1">
      <c r="A53" s="32">
        <v>31</v>
      </c>
      <c r="B53" s="33">
        <v>2</v>
      </c>
      <c r="C53" s="33" t="s">
        <v>92</v>
      </c>
      <c r="D53" s="127" t="s">
        <v>133</v>
      </c>
      <c r="E53" s="71">
        <v>0</v>
      </c>
      <c r="F53" s="71">
        <v>0</v>
      </c>
      <c r="G53" s="71">
        <v>0</v>
      </c>
      <c r="H53" s="71">
        <v>0</v>
      </c>
      <c r="I53" s="71">
        <v>0</v>
      </c>
      <c r="J53" s="121">
        <v>0</v>
      </c>
      <c r="K53" s="181"/>
    </row>
    <row r="54" spans="1:11" ht="14.25" customHeight="1">
      <c r="A54" s="32">
        <v>31</v>
      </c>
      <c r="B54" s="33">
        <v>3</v>
      </c>
      <c r="C54" s="33" t="s">
        <v>92</v>
      </c>
      <c r="D54" s="127" t="s">
        <v>134</v>
      </c>
      <c r="E54" s="71">
        <v>0</v>
      </c>
      <c r="F54" s="71">
        <v>0</v>
      </c>
      <c r="G54" s="71">
        <v>0</v>
      </c>
      <c r="H54" s="71">
        <v>0</v>
      </c>
      <c r="I54" s="71">
        <v>0</v>
      </c>
      <c r="J54" s="132">
        <v>0</v>
      </c>
      <c r="K54" s="181"/>
    </row>
    <row r="55" spans="1:11" ht="14.25" customHeight="1">
      <c r="A55" s="32">
        <v>31</v>
      </c>
      <c r="B55" s="33">
        <v>4</v>
      </c>
      <c r="C55" s="33" t="s">
        <v>92</v>
      </c>
      <c r="D55" s="127" t="s">
        <v>135</v>
      </c>
      <c r="E55" s="71">
        <v>0</v>
      </c>
      <c r="F55" s="71">
        <v>0</v>
      </c>
      <c r="G55" s="71">
        <v>0</v>
      </c>
      <c r="H55" s="71">
        <v>0</v>
      </c>
      <c r="I55" s="71">
        <v>0</v>
      </c>
      <c r="J55" s="121">
        <v>0</v>
      </c>
      <c r="K55" s="181"/>
    </row>
    <row r="56" spans="1:11" ht="14.25" customHeight="1">
      <c r="A56" s="32">
        <v>31</v>
      </c>
      <c r="B56" s="33">
        <v>5</v>
      </c>
      <c r="C56" s="33" t="s">
        <v>92</v>
      </c>
      <c r="D56" s="127" t="s">
        <v>136</v>
      </c>
      <c r="E56" s="71">
        <v>0</v>
      </c>
      <c r="F56" s="71">
        <v>0</v>
      </c>
      <c r="G56" s="71">
        <v>0</v>
      </c>
      <c r="H56" s="71">
        <v>0</v>
      </c>
      <c r="I56" s="71">
        <v>0</v>
      </c>
      <c r="J56" s="121">
        <v>0</v>
      </c>
      <c r="K56" s="181"/>
    </row>
    <row r="57" spans="1:11" ht="14.25" customHeight="1">
      <c r="A57" s="32">
        <v>31</v>
      </c>
      <c r="B57" s="33">
        <v>6</v>
      </c>
      <c r="C57" s="33" t="s">
        <v>92</v>
      </c>
      <c r="D57" s="127" t="s">
        <v>137</v>
      </c>
      <c r="E57" s="71">
        <v>0</v>
      </c>
      <c r="F57" s="71">
        <v>0</v>
      </c>
      <c r="G57" s="71">
        <v>0</v>
      </c>
      <c r="H57" s="71">
        <v>0</v>
      </c>
      <c r="I57" s="71">
        <v>0</v>
      </c>
      <c r="J57" s="121">
        <v>0</v>
      </c>
      <c r="K57" s="181"/>
    </row>
    <row r="58" spans="1:11" ht="14.25" customHeight="1">
      <c r="A58" s="32">
        <v>31</v>
      </c>
      <c r="B58" s="33">
        <v>7</v>
      </c>
      <c r="C58" s="33" t="s">
        <v>92</v>
      </c>
      <c r="D58" s="127" t="s">
        <v>138</v>
      </c>
      <c r="E58" s="71">
        <v>0</v>
      </c>
      <c r="F58" s="71">
        <v>0</v>
      </c>
      <c r="G58" s="71">
        <v>0</v>
      </c>
      <c r="H58" s="71">
        <v>0</v>
      </c>
      <c r="I58" s="71">
        <v>0</v>
      </c>
      <c r="J58" s="121">
        <v>0</v>
      </c>
      <c r="K58" s="181"/>
    </row>
    <row r="59" spans="1:11" ht="14.25" customHeight="1">
      <c r="A59" s="32"/>
      <c r="B59" s="33"/>
      <c r="C59" s="33"/>
      <c r="D59" s="127"/>
      <c r="E59" s="71"/>
      <c r="F59" s="71"/>
      <c r="G59" s="71"/>
      <c r="H59" s="71"/>
      <c r="I59" s="71"/>
      <c r="J59" s="121"/>
      <c r="K59" s="181"/>
    </row>
    <row r="60" spans="1:11" ht="14.25" customHeight="1">
      <c r="A60" s="32"/>
      <c r="B60" s="33"/>
      <c r="C60" s="33"/>
      <c r="D60" s="127"/>
      <c r="E60" s="71"/>
      <c r="F60" s="71"/>
      <c r="G60" s="71"/>
      <c r="H60" s="71"/>
      <c r="I60" s="71"/>
      <c r="J60" s="121"/>
      <c r="K60" s="181"/>
    </row>
    <row r="61" spans="1:11" ht="14.25" customHeight="1">
      <c r="A61" s="32"/>
      <c r="B61" s="33"/>
      <c r="C61" s="33"/>
      <c r="D61" s="127"/>
      <c r="E61" s="71"/>
      <c r="F61" s="71"/>
      <c r="G61" s="71"/>
      <c r="H61" s="71"/>
      <c r="I61" s="71"/>
      <c r="J61" s="121"/>
      <c r="K61" s="181"/>
    </row>
    <row r="62" spans="1:11" s="164" customFormat="1" ht="14.25" customHeight="1">
      <c r="A62" s="32" t="s">
        <v>92</v>
      </c>
      <c r="B62" s="149" t="s">
        <v>92</v>
      </c>
      <c r="C62" s="149" t="s">
        <v>92</v>
      </c>
      <c r="D62" s="163" t="s">
        <v>139</v>
      </c>
      <c r="E62" s="153">
        <f>E47+E48</f>
        <v>21425713</v>
      </c>
      <c r="F62" s="153">
        <f>F47+F48</f>
        <v>521614958</v>
      </c>
      <c r="G62" s="153"/>
      <c r="H62" s="153"/>
      <c r="I62" s="153"/>
      <c r="J62" s="156"/>
      <c r="K62" s="166"/>
    </row>
    <row r="63" spans="1:11" s="164" customFormat="1" ht="14.25" customHeight="1">
      <c r="A63" s="32" t="s">
        <v>92</v>
      </c>
      <c r="B63" s="149" t="s">
        <v>92</v>
      </c>
      <c r="C63" s="149" t="s">
        <v>92</v>
      </c>
      <c r="D63" s="163" t="s">
        <v>140</v>
      </c>
      <c r="E63" s="154">
        <v>296039038</v>
      </c>
      <c r="F63" s="153"/>
      <c r="G63" s="153"/>
      <c r="H63" s="153"/>
      <c r="I63" s="153"/>
      <c r="J63" s="156"/>
      <c r="K63" s="166"/>
    </row>
    <row r="64" spans="1:11" s="164" customFormat="1" ht="14.25" customHeight="1">
      <c r="A64" s="32" t="s">
        <v>92</v>
      </c>
      <c r="B64" s="149" t="s">
        <v>92</v>
      </c>
      <c r="C64" s="149" t="s">
        <v>92</v>
      </c>
      <c r="D64" s="163" t="s">
        <v>141</v>
      </c>
      <c r="E64" s="153">
        <f>E62+E63</f>
        <v>317464751</v>
      </c>
      <c r="F64" s="153">
        <f>F62</f>
        <v>521614958</v>
      </c>
      <c r="G64" s="153"/>
      <c r="H64" s="153"/>
      <c r="I64" s="153"/>
      <c r="J64" s="156"/>
      <c r="K64" s="166"/>
    </row>
    <row r="65" spans="1:11" s="164" customFormat="1" ht="14.25" customHeight="1">
      <c r="A65" s="32" t="s">
        <v>92</v>
      </c>
      <c r="B65" s="149" t="s">
        <v>92</v>
      </c>
      <c r="C65" s="149" t="s">
        <v>92</v>
      </c>
      <c r="D65" s="163" t="s">
        <v>142</v>
      </c>
      <c r="E65" s="168">
        <v>144903000</v>
      </c>
      <c r="F65" s="153">
        <v>0</v>
      </c>
      <c r="G65" s="153"/>
      <c r="H65" s="153"/>
      <c r="I65" s="153"/>
      <c r="J65" s="156"/>
      <c r="K65" s="166"/>
    </row>
    <row r="66" spans="1:11" s="164" customFormat="1" ht="14.25" customHeight="1">
      <c r="A66" s="32" t="s">
        <v>92</v>
      </c>
      <c r="B66" s="149" t="s">
        <v>92</v>
      </c>
      <c r="C66" s="149" t="s">
        <v>92</v>
      </c>
      <c r="D66" s="163" t="s">
        <v>143</v>
      </c>
      <c r="E66" s="154">
        <v>6854000</v>
      </c>
      <c r="F66" s="153">
        <v>0</v>
      </c>
      <c r="G66" s="153"/>
      <c r="H66" s="153"/>
      <c r="I66" s="153"/>
      <c r="J66" s="156"/>
      <c r="K66" s="166"/>
    </row>
    <row r="67" spans="1:11" s="164" customFormat="1" ht="14.25" customHeight="1" thickBot="1">
      <c r="A67" s="169" t="s">
        <v>92</v>
      </c>
      <c r="B67" s="170" t="s">
        <v>92</v>
      </c>
      <c r="C67" s="170" t="s">
        <v>92</v>
      </c>
      <c r="D67" s="171" t="s">
        <v>144</v>
      </c>
      <c r="E67" s="172">
        <v>103115750</v>
      </c>
      <c r="F67" s="173">
        <v>0</v>
      </c>
      <c r="G67" s="173"/>
      <c r="H67" s="173"/>
      <c r="I67" s="173"/>
      <c r="J67" s="174"/>
      <c r="K67" s="166"/>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274</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中華民國108年10月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9929940</v>
      </c>
      <c r="F74" s="129">
        <f>H74+J74</f>
        <v>89060531</v>
      </c>
      <c r="G74" s="129">
        <f>G75+G80+G84+G89+G102+G105+G108+G111+G113</f>
        <v>9863674</v>
      </c>
      <c r="H74" s="129">
        <f>H75+H80+H84+H89+H102+H105+H108+H111+H113</f>
        <v>87250708</v>
      </c>
      <c r="I74" s="129">
        <f>I75+I80+I84+I89+I102+I105+I108+I111+I113</f>
        <v>66266</v>
      </c>
      <c r="J74" s="137">
        <f>J75+J80+J84+J89+J102+J105+J108+J111+J113</f>
        <v>1809823</v>
      </c>
    </row>
    <row r="75" spans="1:10" s="164" customFormat="1" ht="14.25" customHeight="1">
      <c r="A75" s="32">
        <v>1</v>
      </c>
      <c r="B75" s="33" t="s">
        <v>92</v>
      </c>
      <c r="C75" s="33" t="s">
        <v>92</v>
      </c>
      <c r="D75" s="163" t="s">
        <v>149</v>
      </c>
      <c r="E75" s="153">
        <f aca="true" t="shared" si="3" ref="E75:J75">E76+E77+E78+E79</f>
        <v>9616505</v>
      </c>
      <c r="F75" s="153">
        <f t="shared" si="3"/>
        <v>53560481</v>
      </c>
      <c r="G75" s="153">
        <f t="shared" si="3"/>
        <v>4537214</v>
      </c>
      <c r="H75" s="153">
        <f t="shared" si="3"/>
        <v>45625569</v>
      </c>
      <c r="I75" s="153">
        <f t="shared" si="3"/>
        <v>66266</v>
      </c>
      <c r="J75" s="175">
        <f t="shared" si="3"/>
        <v>440039</v>
      </c>
    </row>
    <row r="76" spans="1:10" s="164" customFormat="1" ht="14.25" customHeight="1">
      <c r="A76" s="32">
        <v>1</v>
      </c>
      <c r="B76" s="33">
        <v>1</v>
      </c>
      <c r="C76" s="33" t="s">
        <v>92</v>
      </c>
      <c r="D76" s="165" t="s">
        <v>150</v>
      </c>
      <c r="E76" s="153">
        <f>G76+I76</f>
        <v>1006380</v>
      </c>
      <c r="F76" s="153">
        <f>H76+J76</f>
        <v>13473240</v>
      </c>
      <c r="G76" s="154">
        <v>1006380</v>
      </c>
      <c r="H76" s="154">
        <v>13473240</v>
      </c>
      <c r="I76" s="154">
        <v>0</v>
      </c>
      <c r="J76" s="155">
        <v>0</v>
      </c>
    </row>
    <row r="77" spans="1:10" s="164" customFormat="1" ht="14.25" customHeight="1">
      <c r="A77" s="32">
        <v>1</v>
      </c>
      <c r="B77" s="33">
        <v>2</v>
      </c>
      <c r="C77" s="33" t="s">
        <v>92</v>
      </c>
      <c r="D77" s="165" t="s">
        <v>151</v>
      </c>
      <c r="E77" s="153">
        <f>G77+I77</f>
        <v>1020114</v>
      </c>
      <c r="F77" s="153">
        <f>H77+J77</f>
        <v>10105254</v>
      </c>
      <c r="G77" s="154">
        <v>1020114</v>
      </c>
      <c r="H77" s="154">
        <v>10105254</v>
      </c>
      <c r="I77" s="154">
        <v>0</v>
      </c>
      <c r="J77" s="155">
        <v>0</v>
      </c>
    </row>
    <row r="78" spans="1:10" s="164" customFormat="1" ht="14.25" customHeight="1">
      <c r="A78" s="32">
        <v>1</v>
      </c>
      <c r="B78" s="33">
        <v>3</v>
      </c>
      <c r="C78" s="33" t="s">
        <v>92</v>
      </c>
      <c r="D78" s="165" t="s">
        <v>152</v>
      </c>
      <c r="E78" s="153">
        <v>7364243</v>
      </c>
      <c r="F78" s="153">
        <v>27951834</v>
      </c>
      <c r="G78" s="154">
        <v>2341347</v>
      </c>
      <c r="H78" s="154">
        <v>19974516</v>
      </c>
      <c r="I78" s="154">
        <v>66266</v>
      </c>
      <c r="J78" s="155">
        <v>440039</v>
      </c>
    </row>
    <row r="79" spans="1:10" s="164" customFormat="1" ht="14.25" customHeight="1">
      <c r="A79" s="32">
        <v>1</v>
      </c>
      <c r="B79" s="33">
        <v>4</v>
      </c>
      <c r="C79" s="33" t="s">
        <v>92</v>
      </c>
      <c r="D79" s="165" t="s">
        <v>153</v>
      </c>
      <c r="E79" s="153">
        <v>225768</v>
      </c>
      <c r="F79" s="153">
        <v>2030153</v>
      </c>
      <c r="G79" s="154">
        <v>169373</v>
      </c>
      <c r="H79" s="154">
        <v>2072559</v>
      </c>
      <c r="I79" s="154">
        <v>0</v>
      </c>
      <c r="J79" s="155">
        <v>0</v>
      </c>
    </row>
    <row r="80" spans="1:10" s="164" customFormat="1" ht="14.25" customHeight="1">
      <c r="A80" s="32">
        <v>2</v>
      </c>
      <c r="B80" s="33" t="s">
        <v>92</v>
      </c>
      <c r="C80" s="33" t="s">
        <v>92</v>
      </c>
      <c r="D80" s="163" t="s">
        <v>154</v>
      </c>
      <c r="E80" s="153">
        <f aca="true" t="shared" si="4" ref="E80:J80">E81+E82+E83</f>
        <v>596418</v>
      </c>
      <c r="F80" s="153">
        <f t="shared" si="4"/>
        <v>4141706</v>
      </c>
      <c r="G80" s="153">
        <f t="shared" si="4"/>
        <v>596418</v>
      </c>
      <c r="H80" s="153">
        <f t="shared" si="4"/>
        <v>3844706</v>
      </c>
      <c r="I80" s="153">
        <f t="shared" si="4"/>
        <v>0</v>
      </c>
      <c r="J80" s="156">
        <f t="shared" si="4"/>
        <v>297000</v>
      </c>
    </row>
    <row r="81" spans="1:10" s="164" customFormat="1" ht="14.25" customHeight="1">
      <c r="A81" s="32">
        <v>2</v>
      </c>
      <c r="B81" s="33">
        <v>1</v>
      </c>
      <c r="C81" s="33" t="s">
        <v>92</v>
      </c>
      <c r="D81" s="165" t="s">
        <v>155</v>
      </c>
      <c r="E81" s="153">
        <f>G81+I81</f>
        <v>0</v>
      </c>
      <c r="F81" s="153">
        <f>H81+J81</f>
        <v>93220</v>
      </c>
      <c r="G81" s="154">
        <v>0</v>
      </c>
      <c r="H81" s="154">
        <v>93220</v>
      </c>
      <c r="I81" s="154">
        <v>0</v>
      </c>
      <c r="J81" s="155">
        <v>0</v>
      </c>
    </row>
    <row r="82" spans="1:10" s="164" customFormat="1" ht="14.25" customHeight="1">
      <c r="A82" s="32">
        <v>2</v>
      </c>
      <c r="B82" s="33">
        <v>2</v>
      </c>
      <c r="C82" s="33" t="s">
        <v>92</v>
      </c>
      <c r="D82" s="165" t="s">
        <v>156</v>
      </c>
      <c r="E82" s="153">
        <v>0</v>
      </c>
      <c r="F82" s="153">
        <v>0</v>
      </c>
      <c r="G82" s="154">
        <v>0</v>
      </c>
      <c r="H82" s="154">
        <v>0</v>
      </c>
      <c r="I82" s="154">
        <v>0</v>
      </c>
      <c r="J82" s="155">
        <v>0</v>
      </c>
    </row>
    <row r="83" spans="1:10" s="164" customFormat="1" ht="14.25" customHeight="1">
      <c r="A83" s="32">
        <v>2</v>
      </c>
      <c r="B83" s="33">
        <v>3</v>
      </c>
      <c r="C83" s="33" t="s">
        <v>92</v>
      </c>
      <c r="D83" s="165" t="s">
        <v>157</v>
      </c>
      <c r="E83" s="153">
        <f>G83+I83</f>
        <v>596418</v>
      </c>
      <c r="F83" s="153">
        <f>H83+J83</f>
        <v>4048486</v>
      </c>
      <c r="G83" s="154">
        <v>596418</v>
      </c>
      <c r="H83" s="154">
        <v>3751486</v>
      </c>
      <c r="I83" s="154">
        <v>0</v>
      </c>
      <c r="J83" s="155">
        <v>297000</v>
      </c>
    </row>
    <row r="84" spans="1:10" s="164" customFormat="1" ht="14.25" customHeight="1">
      <c r="A84" s="32">
        <v>3</v>
      </c>
      <c r="B84" s="33" t="s">
        <v>92</v>
      </c>
      <c r="C84" s="33" t="s">
        <v>92</v>
      </c>
      <c r="D84" s="163" t="s">
        <v>158</v>
      </c>
      <c r="E84" s="153">
        <f aca="true" t="shared" si="5" ref="E84:J84">E85+E86+E87+E88</f>
        <v>3002961</v>
      </c>
      <c r="F84" s="153">
        <f t="shared" si="5"/>
        <v>16881335</v>
      </c>
      <c r="G84" s="153">
        <f t="shared" si="5"/>
        <v>3002961</v>
      </c>
      <c r="H84" s="153">
        <f t="shared" si="5"/>
        <v>15808551</v>
      </c>
      <c r="I84" s="153">
        <f t="shared" si="5"/>
        <v>0</v>
      </c>
      <c r="J84" s="156">
        <f t="shared" si="5"/>
        <v>1072784</v>
      </c>
    </row>
    <row r="85" spans="1:10" s="164" customFormat="1" ht="14.25" customHeight="1">
      <c r="A85" s="32">
        <v>3</v>
      </c>
      <c r="B85" s="33">
        <v>1</v>
      </c>
      <c r="C85" s="33" t="s">
        <v>92</v>
      </c>
      <c r="D85" s="165" t="s">
        <v>159</v>
      </c>
      <c r="E85" s="153">
        <f>G85+I85</f>
        <v>2439111</v>
      </c>
      <c r="F85" s="153">
        <f>H85+J85</f>
        <v>11645538</v>
      </c>
      <c r="G85" s="154">
        <v>2439111</v>
      </c>
      <c r="H85" s="154">
        <v>10572754</v>
      </c>
      <c r="I85" s="154">
        <v>0</v>
      </c>
      <c r="J85" s="155">
        <v>1072784</v>
      </c>
    </row>
    <row r="86" spans="1:10" s="164" customFormat="1" ht="14.25" customHeight="1">
      <c r="A86" s="32">
        <v>3</v>
      </c>
      <c r="B86" s="33">
        <v>2</v>
      </c>
      <c r="C86" s="33" t="s">
        <v>92</v>
      </c>
      <c r="D86" s="165" t="s">
        <v>160</v>
      </c>
      <c r="E86" s="153">
        <v>0</v>
      </c>
      <c r="F86" s="153">
        <v>0</v>
      </c>
      <c r="G86" s="154">
        <v>0</v>
      </c>
      <c r="H86" s="154">
        <v>0</v>
      </c>
      <c r="I86" s="154">
        <v>0</v>
      </c>
      <c r="J86" s="155">
        <v>0</v>
      </c>
    </row>
    <row r="87" spans="1:10" s="164" customFormat="1" ht="14.25" customHeight="1">
      <c r="A87" s="32">
        <v>3</v>
      </c>
      <c r="B87" s="33">
        <v>3</v>
      </c>
      <c r="C87" s="33" t="s">
        <v>92</v>
      </c>
      <c r="D87" s="165" t="s">
        <v>161</v>
      </c>
      <c r="E87" s="153">
        <f>G87</f>
        <v>178855</v>
      </c>
      <c r="F87" s="153">
        <f>H87</f>
        <v>1605070</v>
      </c>
      <c r="G87" s="154">
        <v>178855</v>
      </c>
      <c r="H87" s="154">
        <v>1605070</v>
      </c>
      <c r="I87" s="154">
        <v>0</v>
      </c>
      <c r="J87" s="155">
        <v>0</v>
      </c>
    </row>
    <row r="88" spans="1:10" s="164" customFormat="1" ht="14.25" customHeight="1">
      <c r="A88" s="32">
        <v>3</v>
      </c>
      <c r="B88" s="33">
        <v>4</v>
      </c>
      <c r="C88" s="33" t="s">
        <v>92</v>
      </c>
      <c r="D88" s="165" t="s">
        <v>162</v>
      </c>
      <c r="E88" s="153">
        <f>G88+I88</f>
        <v>384995</v>
      </c>
      <c r="F88" s="153">
        <f>H88+J88</f>
        <v>3630727</v>
      </c>
      <c r="G88" s="154">
        <v>384995</v>
      </c>
      <c r="H88" s="154">
        <v>3630727</v>
      </c>
      <c r="I88" s="154">
        <v>0</v>
      </c>
      <c r="J88" s="155">
        <v>0</v>
      </c>
    </row>
    <row r="89" spans="1:10" s="164" customFormat="1" ht="14.25" customHeight="1">
      <c r="A89" s="32">
        <v>4</v>
      </c>
      <c r="B89" s="33" t="s">
        <v>92</v>
      </c>
      <c r="C89" s="33" t="s">
        <v>92</v>
      </c>
      <c r="D89" s="163" t="s">
        <v>163</v>
      </c>
      <c r="E89" s="153">
        <f aca="true" t="shared" si="6" ref="E89:J89">E90+E91+E92+E93+E94</f>
        <v>310811</v>
      </c>
      <c r="F89" s="153">
        <f t="shared" si="6"/>
        <v>4041046</v>
      </c>
      <c r="G89" s="153">
        <f t="shared" si="6"/>
        <v>310811</v>
      </c>
      <c r="H89" s="153">
        <f t="shared" si="6"/>
        <v>4041046</v>
      </c>
      <c r="I89" s="153">
        <f t="shared" si="6"/>
        <v>0</v>
      </c>
      <c r="J89" s="175">
        <f t="shared" si="6"/>
        <v>0</v>
      </c>
    </row>
    <row r="90" spans="1:10" s="164" customFormat="1" ht="14.25" customHeight="1">
      <c r="A90" s="32">
        <v>4</v>
      </c>
      <c r="B90" s="33">
        <v>1</v>
      </c>
      <c r="C90" s="33" t="s">
        <v>92</v>
      </c>
      <c r="D90" s="165" t="s">
        <v>164</v>
      </c>
      <c r="E90" s="153">
        <f aca="true" t="shared" si="7" ref="E90:F92">G90+I90</f>
        <v>212265</v>
      </c>
      <c r="F90" s="153">
        <f t="shared" si="7"/>
        <v>2705968</v>
      </c>
      <c r="G90" s="154">
        <v>212265</v>
      </c>
      <c r="H90" s="154">
        <v>2705968</v>
      </c>
      <c r="I90" s="154">
        <v>0</v>
      </c>
      <c r="J90" s="155">
        <v>0</v>
      </c>
    </row>
    <row r="91" spans="1:10" s="164" customFormat="1" ht="14.25" customHeight="1">
      <c r="A91" s="32">
        <v>4</v>
      </c>
      <c r="B91" s="33">
        <v>2</v>
      </c>
      <c r="C91" s="33" t="s">
        <v>92</v>
      </c>
      <c r="D91" s="165" t="s">
        <v>165</v>
      </c>
      <c r="E91" s="153">
        <f t="shared" si="7"/>
        <v>82756</v>
      </c>
      <c r="F91" s="153">
        <f t="shared" si="7"/>
        <v>364968</v>
      </c>
      <c r="G91" s="154">
        <v>82756</v>
      </c>
      <c r="H91" s="154">
        <v>364968</v>
      </c>
      <c r="I91" s="154">
        <v>0</v>
      </c>
      <c r="J91" s="155">
        <v>0</v>
      </c>
    </row>
    <row r="92" spans="1:10" s="164" customFormat="1" ht="14.25" customHeight="1">
      <c r="A92" s="32">
        <v>4</v>
      </c>
      <c r="B92" s="33">
        <v>3</v>
      </c>
      <c r="C92" s="33" t="s">
        <v>92</v>
      </c>
      <c r="D92" s="165" t="s">
        <v>166</v>
      </c>
      <c r="E92" s="153">
        <f t="shared" si="7"/>
        <v>15790</v>
      </c>
      <c r="F92" s="153">
        <f t="shared" si="7"/>
        <v>970110</v>
      </c>
      <c r="G92" s="154">
        <v>15790</v>
      </c>
      <c r="H92" s="154">
        <v>970110</v>
      </c>
      <c r="I92" s="154">
        <v>0</v>
      </c>
      <c r="J92" s="155">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273</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中華民國108年10月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 aca="true" t="shared" si="8" ref="E102:J102">E103+E104</f>
        <v>3264813</v>
      </c>
      <c r="F102" s="71">
        <f t="shared" si="8"/>
        <v>15387132</v>
      </c>
      <c r="G102" s="71">
        <f t="shared" si="8"/>
        <v>1023297</v>
      </c>
      <c r="H102" s="71">
        <f t="shared" si="8"/>
        <v>11061759</v>
      </c>
      <c r="I102" s="71">
        <f t="shared" si="8"/>
        <v>0</v>
      </c>
      <c r="J102" s="121">
        <f t="shared" si="8"/>
        <v>0</v>
      </c>
    </row>
    <row r="103" spans="1:10" s="164" customFormat="1" ht="14.25" customHeight="1">
      <c r="A103" s="32">
        <v>5</v>
      </c>
      <c r="B103" s="33">
        <v>1</v>
      </c>
      <c r="C103" s="33" t="s">
        <v>92</v>
      </c>
      <c r="D103" s="165" t="s">
        <v>171</v>
      </c>
      <c r="E103" s="153">
        <v>274980</v>
      </c>
      <c r="F103" s="153">
        <v>1547879</v>
      </c>
      <c r="G103" s="154">
        <v>61325</v>
      </c>
      <c r="H103" s="154">
        <v>594062</v>
      </c>
      <c r="I103" s="154">
        <v>0</v>
      </c>
      <c r="J103" s="155">
        <v>0</v>
      </c>
    </row>
    <row r="104" spans="1:10" s="164" customFormat="1" ht="14.25" customHeight="1">
      <c r="A104" s="32">
        <v>5</v>
      </c>
      <c r="B104" s="33">
        <v>2</v>
      </c>
      <c r="C104" s="33" t="s">
        <v>92</v>
      </c>
      <c r="D104" s="165" t="s">
        <v>172</v>
      </c>
      <c r="E104" s="153">
        <v>2989833</v>
      </c>
      <c r="F104" s="153">
        <v>13839253</v>
      </c>
      <c r="G104" s="154">
        <v>961972</v>
      </c>
      <c r="H104" s="154">
        <v>10467697</v>
      </c>
      <c r="I104" s="154">
        <v>0</v>
      </c>
      <c r="J104" s="155">
        <v>0</v>
      </c>
    </row>
    <row r="105" spans="1:10" s="164" customFormat="1" ht="14.25" customHeight="1">
      <c r="A105" s="32">
        <v>10</v>
      </c>
      <c r="B105" s="33" t="s">
        <v>92</v>
      </c>
      <c r="C105" s="33" t="s">
        <v>92</v>
      </c>
      <c r="D105" s="163" t="s">
        <v>173</v>
      </c>
      <c r="E105" s="153">
        <f aca="true" t="shared" si="9" ref="E105:J105">E106+E107</f>
        <v>392973</v>
      </c>
      <c r="F105" s="153">
        <f t="shared" si="9"/>
        <v>6605832</v>
      </c>
      <c r="G105" s="153">
        <f t="shared" si="9"/>
        <v>392973</v>
      </c>
      <c r="H105" s="153">
        <f t="shared" si="9"/>
        <v>6605832</v>
      </c>
      <c r="I105" s="153">
        <f t="shared" si="9"/>
        <v>0</v>
      </c>
      <c r="J105" s="156">
        <f t="shared" si="9"/>
        <v>0</v>
      </c>
    </row>
    <row r="106" spans="1:10" s="164" customFormat="1" ht="14.25" customHeight="1">
      <c r="A106" s="32">
        <v>10</v>
      </c>
      <c r="B106" s="33">
        <v>1</v>
      </c>
      <c r="C106" s="33" t="s">
        <v>92</v>
      </c>
      <c r="D106" s="165" t="s">
        <v>174</v>
      </c>
      <c r="E106" s="153">
        <f>G106+I106</f>
        <v>392973</v>
      </c>
      <c r="F106" s="153">
        <f>H106+J106</f>
        <v>6605832</v>
      </c>
      <c r="G106" s="154">
        <v>392973</v>
      </c>
      <c r="H106" s="154">
        <v>6605832</v>
      </c>
      <c r="I106" s="154">
        <v>0</v>
      </c>
      <c r="J106" s="155">
        <v>0</v>
      </c>
    </row>
    <row r="107" spans="1:10" s="164" customFormat="1" ht="14.25" customHeight="1">
      <c r="A107" s="32">
        <v>10</v>
      </c>
      <c r="B107" s="33">
        <v>2</v>
      </c>
      <c r="C107" s="33" t="s">
        <v>92</v>
      </c>
      <c r="D107" s="165" t="s">
        <v>175</v>
      </c>
      <c r="E107" s="153">
        <v>0</v>
      </c>
      <c r="F107" s="153">
        <v>0</v>
      </c>
      <c r="G107" s="154">
        <v>0</v>
      </c>
      <c r="H107" s="154">
        <v>0</v>
      </c>
      <c r="I107" s="154">
        <v>0</v>
      </c>
      <c r="J107" s="155">
        <v>0</v>
      </c>
    </row>
    <row r="108" spans="1:10" s="164" customFormat="1" ht="14.25" customHeight="1">
      <c r="A108" s="32">
        <v>6</v>
      </c>
      <c r="B108" s="33" t="s">
        <v>92</v>
      </c>
      <c r="C108" s="33" t="s">
        <v>92</v>
      </c>
      <c r="D108" s="163" t="s">
        <v>176</v>
      </c>
      <c r="E108" s="153">
        <v>0</v>
      </c>
      <c r="F108" s="153">
        <v>0</v>
      </c>
      <c r="G108" s="153">
        <v>0</v>
      </c>
      <c r="H108" s="153">
        <v>0</v>
      </c>
      <c r="I108" s="153">
        <v>0</v>
      </c>
      <c r="J108" s="156">
        <v>0</v>
      </c>
    </row>
    <row r="109" spans="1:10" s="164" customFormat="1" ht="14.25" customHeight="1">
      <c r="A109" s="32">
        <v>6</v>
      </c>
      <c r="B109" s="33">
        <v>1</v>
      </c>
      <c r="C109" s="33" t="s">
        <v>92</v>
      </c>
      <c r="D109" s="163" t="s">
        <v>177</v>
      </c>
      <c r="E109" s="153">
        <v>0</v>
      </c>
      <c r="F109" s="153">
        <v>0</v>
      </c>
      <c r="G109" s="153">
        <v>0</v>
      </c>
      <c r="H109" s="153">
        <v>0</v>
      </c>
      <c r="I109" s="153">
        <v>0</v>
      </c>
      <c r="J109" s="156">
        <v>0</v>
      </c>
    </row>
    <row r="110" spans="1:10" s="164" customFormat="1" ht="14.25" customHeight="1">
      <c r="A110" s="32">
        <v>6</v>
      </c>
      <c r="B110" s="33">
        <v>2</v>
      </c>
      <c r="C110" s="33" t="s">
        <v>92</v>
      </c>
      <c r="D110" s="163" t="s">
        <v>178</v>
      </c>
      <c r="E110" s="153">
        <v>0</v>
      </c>
      <c r="F110" s="153">
        <v>0</v>
      </c>
      <c r="G110" s="153">
        <v>0</v>
      </c>
      <c r="H110" s="153">
        <v>0</v>
      </c>
      <c r="I110" s="153">
        <v>0</v>
      </c>
      <c r="J110" s="156">
        <v>0</v>
      </c>
    </row>
    <row r="111" spans="1:10" s="164" customFormat="1" ht="14.25" customHeight="1">
      <c r="A111" s="32">
        <v>7</v>
      </c>
      <c r="B111" s="33" t="s">
        <v>92</v>
      </c>
      <c r="C111" s="33" t="s">
        <v>92</v>
      </c>
      <c r="D111" s="163" t="s">
        <v>179</v>
      </c>
      <c r="E111" s="153">
        <v>0</v>
      </c>
      <c r="F111" s="153">
        <v>0</v>
      </c>
      <c r="G111" s="153">
        <v>0</v>
      </c>
      <c r="H111" s="153">
        <v>0</v>
      </c>
      <c r="I111" s="153">
        <v>0</v>
      </c>
      <c r="J111" s="175">
        <v>0</v>
      </c>
    </row>
    <row r="112" spans="1:10" s="164" customFormat="1" ht="14.25" customHeight="1">
      <c r="A112" s="32">
        <v>7</v>
      </c>
      <c r="B112" s="33">
        <v>1</v>
      </c>
      <c r="C112" s="33" t="s">
        <v>92</v>
      </c>
      <c r="D112" s="163" t="s">
        <v>180</v>
      </c>
      <c r="E112" s="153">
        <v>0</v>
      </c>
      <c r="F112" s="153">
        <v>0</v>
      </c>
      <c r="G112" s="153">
        <v>0</v>
      </c>
      <c r="H112" s="153">
        <v>0</v>
      </c>
      <c r="I112" s="153">
        <v>0</v>
      </c>
      <c r="J112" s="156">
        <v>0</v>
      </c>
    </row>
    <row r="113" spans="1:10" s="166" customFormat="1" ht="14.25" customHeight="1" thickBot="1">
      <c r="A113" s="176">
        <v>8</v>
      </c>
      <c r="B113" s="177" t="s">
        <v>92</v>
      </c>
      <c r="C113" s="177" t="s">
        <v>92</v>
      </c>
      <c r="D113" s="178" t="s">
        <v>181</v>
      </c>
      <c r="E113" s="173">
        <f>G113+I113</f>
        <v>0</v>
      </c>
      <c r="F113" s="173">
        <f>H113+J113</f>
        <v>263245</v>
      </c>
      <c r="G113" s="172">
        <v>0</v>
      </c>
      <c r="H113" s="172">
        <v>263245</v>
      </c>
      <c r="I113" s="172">
        <v>0</v>
      </c>
      <c r="J113" s="17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275</v>
      </c>
      <c r="J116" s="215"/>
    </row>
    <row r="117" spans="1:10" ht="19.5">
      <c r="A117" s="43"/>
      <c r="B117" s="43"/>
      <c r="C117" s="43"/>
      <c r="D117" s="43"/>
      <c r="E117" s="206" t="s">
        <v>77</v>
      </c>
      <c r="F117" s="221"/>
      <c r="G117" s="221"/>
      <c r="H117" s="221"/>
      <c r="I117" s="222" t="s">
        <v>182</v>
      </c>
      <c r="J117" s="222"/>
    </row>
    <row r="118" spans="1:10" ht="17.25" thickBot="1">
      <c r="A118" s="43"/>
      <c r="B118" s="43"/>
      <c r="C118" s="43"/>
      <c r="D118" s="43"/>
      <c r="E118" s="223" t="str">
        <f>E4</f>
        <v>中華民國108年10月     (108年度 )</v>
      </c>
      <c r="F118" s="223"/>
      <c r="G118" s="223"/>
      <c r="H118" s="223"/>
      <c r="I118" s="218" t="s">
        <v>80</v>
      </c>
      <c r="J118" s="218"/>
    </row>
    <row r="119" spans="1:10" ht="14.25" customHeight="1">
      <c r="A119" s="196" t="s">
        <v>81</v>
      </c>
      <c r="B119" s="197"/>
      <c r="C119" s="197"/>
      <c r="D119" s="197"/>
      <c r="E119" s="219" t="s">
        <v>82</v>
      </c>
      <c r="F119" s="219"/>
      <c r="G119" s="219" t="s">
        <v>146</v>
      </c>
      <c r="H119" s="219"/>
      <c r="I119" s="219" t="s">
        <v>147</v>
      </c>
      <c r="J119" s="220"/>
    </row>
    <row r="120" spans="1:10" ht="16.5">
      <c r="A120" s="32" t="s">
        <v>85</v>
      </c>
      <c r="B120" s="33" t="s">
        <v>86</v>
      </c>
      <c r="C120" s="33" t="s">
        <v>87</v>
      </c>
      <c r="D120" s="33" t="s">
        <v>88</v>
      </c>
      <c r="E120" s="149" t="s">
        <v>89</v>
      </c>
      <c r="F120" s="149" t="s">
        <v>90</v>
      </c>
      <c r="G120" s="149" t="s">
        <v>89</v>
      </c>
      <c r="H120" s="149" t="s">
        <v>91</v>
      </c>
      <c r="I120" s="149" t="s">
        <v>89</v>
      </c>
      <c r="J120" s="150" t="s">
        <v>91</v>
      </c>
    </row>
    <row r="121" spans="1:10" ht="14.25" customHeight="1">
      <c r="A121" s="32" t="s">
        <v>92</v>
      </c>
      <c r="B121" s="33" t="s">
        <v>92</v>
      </c>
      <c r="C121" s="33" t="s">
        <v>92</v>
      </c>
      <c r="D121" s="127" t="s">
        <v>183</v>
      </c>
      <c r="E121" s="151">
        <f aca="true" t="shared" si="10" ref="E121:J121">E122+E127+E131+E136+E142+E145</f>
        <v>6240526</v>
      </c>
      <c r="F121" s="151">
        <f t="shared" si="10"/>
        <v>103562762</v>
      </c>
      <c r="G121" s="151">
        <f t="shared" si="10"/>
        <v>509018</v>
      </c>
      <c r="H121" s="151">
        <f t="shared" si="10"/>
        <v>6809878</v>
      </c>
      <c r="I121" s="151">
        <f t="shared" si="10"/>
        <v>5731508</v>
      </c>
      <c r="J121" s="151">
        <f t="shared" si="10"/>
        <v>96752884</v>
      </c>
    </row>
    <row r="122" spans="1:10" ht="14.25" customHeight="1">
      <c r="A122" s="32">
        <v>1</v>
      </c>
      <c r="B122" s="33" t="s">
        <v>92</v>
      </c>
      <c r="C122" s="33" t="s">
        <v>92</v>
      </c>
      <c r="D122" s="127" t="s">
        <v>149</v>
      </c>
      <c r="E122" s="153">
        <f aca="true" t="shared" si="11" ref="E122:J122">E123+E124+E125+E126</f>
        <v>2417009</v>
      </c>
      <c r="F122" s="153">
        <f t="shared" si="11"/>
        <v>11688708</v>
      </c>
      <c r="G122" s="153">
        <f t="shared" si="11"/>
        <v>99000</v>
      </c>
      <c r="H122" s="153">
        <f t="shared" si="11"/>
        <v>976396</v>
      </c>
      <c r="I122" s="153">
        <f t="shared" si="11"/>
        <v>2318009</v>
      </c>
      <c r="J122" s="153">
        <f t="shared" si="11"/>
        <v>10712312</v>
      </c>
    </row>
    <row r="123" spans="1:10" s="164" customFormat="1" ht="14.25" customHeight="1">
      <c r="A123" s="32">
        <v>1</v>
      </c>
      <c r="B123" s="33">
        <v>1</v>
      </c>
      <c r="C123" s="33" t="s">
        <v>92</v>
      </c>
      <c r="D123" s="165" t="s">
        <v>184</v>
      </c>
      <c r="E123" s="153">
        <f aca="true" t="shared" si="12" ref="E123:F126">G123+I123</f>
        <v>0</v>
      </c>
      <c r="F123" s="153">
        <f t="shared" si="12"/>
        <v>320000</v>
      </c>
      <c r="G123" s="154">
        <v>0</v>
      </c>
      <c r="H123" s="154">
        <v>320000</v>
      </c>
      <c r="I123" s="154">
        <v>0</v>
      </c>
      <c r="J123" s="155">
        <v>0</v>
      </c>
    </row>
    <row r="124" spans="1:10" s="164" customFormat="1" ht="14.25" customHeight="1">
      <c r="A124" s="32">
        <v>1</v>
      </c>
      <c r="B124" s="33">
        <v>2</v>
      </c>
      <c r="C124" s="33" t="s">
        <v>92</v>
      </c>
      <c r="D124" s="165" t="s">
        <v>185</v>
      </c>
      <c r="E124" s="153">
        <f t="shared" si="12"/>
        <v>0</v>
      </c>
      <c r="F124" s="153">
        <f t="shared" si="12"/>
        <v>269320</v>
      </c>
      <c r="G124" s="154">
        <v>0</v>
      </c>
      <c r="H124" s="154">
        <v>269320</v>
      </c>
      <c r="I124" s="154">
        <v>0</v>
      </c>
      <c r="J124" s="155">
        <v>0</v>
      </c>
    </row>
    <row r="125" spans="1:10" s="164" customFormat="1" ht="14.25" customHeight="1">
      <c r="A125" s="32">
        <v>1</v>
      </c>
      <c r="B125" s="33">
        <v>3</v>
      </c>
      <c r="C125" s="33" t="s">
        <v>92</v>
      </c>
      <c r="D125" s="165" t="s">
        <v>186</v>
      </c>
      <c r="E125" s="153">
        <f t="shared" si="12"/>
        <v>2417009</v>
      </c>
      <c r="F125" s="153">
        <f t="shared" si="12"/>
        <v>11099388</v>
      </c>
      <c r="G125" s="154">
        <v>99000</v>
      </c>
      <c r="H125" s="154">
        <v>387076</v>
      </c>
      <c r="I125" s="154">
        <v>2318009</v>
      </c>
      <c r="J125" s="155">
        <v>10712312</v>
      </c>
    </row>
    <row r="126" spans="1:10" s="164" customFormat="1" ht="14.25" customHeight="1">
      <c r="A126" s="32">
        <v>1</v>
      </c>
      <c r="B126" s="33">
        <v>4</v>
      </c>
      <c r="C126" s="33" t="s">
        <v>92</v>
      </c>
      <c r="D126" s="165" t="s">
        <v>187</v>
      </c>
      <c r="E126" s="153">
        <f t="shared" si="12"/>
        <v>0</v>
      </c>
      <c r="F126" s="153">
        <f t="shared" si="12"/>
        <v>0</v>
      </c>
      <c r="G126" s="154">
        <v>0</v>
      </c>
      <c r="H126" s="154">
        <v>0</v>
      </c>
      <c r="I126" s="154">
        <v>0</v>
      </c>
      <c r="J126" s="155">
        <v>0</v>
      </c>
    </row>
    <row r="127" spans="1:10" s="164" customFormat="1" ht="14.25" customHeight="1">
      <c r="A127" s="32">
        <v>2</v>
      </c>
      <c r="B127" s="33" t="s">
        <v>92</v>
      </c>
      <c r="C127" s="33" t="s">
        <v>92</v>
      </c>
      <c r="D127" s="163" t="s">
        <v>154</v>
      </c>
      <c r="E127" s="153">
        <f aca="true" t="shared" si="13" ref="E127:J127">E128+E129+E130</f>
        <v>7416</v>
      </c>
      <c r="F127" s="153">
        <f t="shared" si="13"/>
        <v>272716</v>
      </c>
      <c r="G127" s="153">
        <f t="shared" si="13"/>
        <v>7416</v>
      </c>
      <c r="H127" s="153">
        <f t="shared" si="13"/>
        <v>272716</v>
      </c>
      <c r="I127" s="153">
        <f t="shared" si="13"/>
        <v>0</v>
      </c>
      <c r="J127" s="153">
        <f t="shared" si="13"/>
        <v>0</v>
      </c>
    </row>
    <row r="128" spans="1:10" s="164" customFormat="1" ht="14.25" customHeight="1">
      <c r="A128" s="32">
        <v>2</v>
      </c>
      <c r="B128" s="33">
        <v>1</v>
      </c>
      <c r="C128" s="33" t="s">
        <v>92</v>
      </c>
      <c r="D128" s="165" t="s">
        <v>188</v>
      </c>
      <c r="E128" s="153">
        <f>G128+I128</f>
        <v>0</v>
      </c>
      <c r="F128" s="153">
        <v>0</v>
      </c>
      <c r="G128" s="154">
        <v>0</v>
      </c>
      <c r="H128" s="154">
        <v>0</v>
      </c>
      <c r="I128" s="154">
        <v>0</v>
      </c>
      <c r="J128" s="155">
        <v>0</v>
      </c>
    </row>
    <row r="129" spans="1:10" s="164" customFormat="1" ht="14.25" customHeight="1">
      <c r="A129" s="32">
        <v>2</v>
      </c>
      <c r="B129" s="33">
        <v>2</v>
      </c>
      <c r="C129" s="33" t="s">
        <v>92</v>
      </c>
      <c r="D129" s="165" t="s">
        <v>189</v>
      </c>
      <c r="E129" s="153">
        <f>G129+I129</f>
        <v>0</v>
      </c>
      <c r="F129" s="153">
        <v>0</v>
      </c>
      <c r="G129" s="154">
        <v>0</v>
      </c>
      <c r="H129" s="154">
        <v>0</v>
      </c>
      <c r="I129" s="154">
        <v>0</v>
      </c>
      <c r="J129" s="155">
        <v>0</v>
      </c>
    </row>
    <row r="130" spans="1:10" s="164" customFormat="1" ht="14.25" customHeight="1">
      <c r="A130" s="32">
        <v>2</v>
      </c>
      <c r="B130" s="33">
        <v>3</v>
      </c>
      <c r="C130" s="33" t="s">
        <v>92</v>
      </c>
      <c r="D130" s="165" t="s">
        <v>190</v>
      </c>
      <c r="E130" s="153">
        <f>G130+I130</f>
        <v>7416</v>
      </c>
      <c r="F130" s="153">
        <f>H130+J130</f>
        <v>272716</v>
      </c>
      <c r="G130" s="154">
        <v>7416</v>
      </c>
      <c r="H130" s="154">
        <v>272716</v>
      </c>
      <c r="I130" s="154">
        <v>0</v>
      </c>
      <c r="J130" s="155">
        <v>0</v>
      </c>
    </row>
    <row r="131" spans="1:10" s="164" customFormat="1" ht="14.25" customHeight="1">
      <c r="A131" s="32">
        <v>3</v>
      </c>
      <c r="B131" s="33" t="s">
        <v>92</v>
      </c>
      <c r="C131" s="33" t="s">
        <v>92</v>
      </c>
      <c r="D131" s="163" t="s">
        <v>158</v>
      </c>
      <c r="E131" s="153">
        <f aca="true" t="shared" si="14" ref="E131:J131">E132+E133+E134+E135</f>
        <v>3816101</v>
      </c>
      <c r="F131" s="153">
        <f t="shared" si="14"/>
        <v>91496843</v>
      </c>
      <c r="G131" s="153">
        <f t="shared" si="14"/>
        <v>402602</v>
      </c>
      <c r="H131" s="153">
        <f t="shared" si="14"/>
        <v>5554866</v>
      </c>
      <c r="I131" s="153">
        <f t="shared" si="14"/>
        <v>3413499</v>
      </c>
      <c r="J131" s="153">
        <f t="shared" si="14"/>
        <v>85941977</v>
      </c>
    </row>
    <row r="132" spans="1:10" s="164" customFormat="1" ht="14.25" customHeight="1">
      <c r="A132" s="32">
        <v>3</v>
      </c>
      <c r="B132" s="33">
        <v>1</v>
      </c>
      <c r="C132" s="33" t="s">
        <v>92</v>
      </c>
      <c r="D132" s="165" t="s">
        <v>191</v>
      </c>
      <c r="E132" s="153">
        <f>G132+I132</f>
        <v>45762</v>
      </c>
      <c r="F132" s="153">
        <f>H132+J132</f>
        <v>6057591</v>
      </c>
      <c r="G132" s="154">
        <v>0</v>
      </c>
      <c r="H132" s="154">
        <v>405371</v>
      </c>
      <c r="I132" s="154">
        <v>45762</v>
      </c>
      <c r="J132" s="155">
        <v>5652220</v>
      </c>
    </row>
    <row r="133" spans="1:10" ht="14.25" customHeight="1">
      <c r="A133" s="32">
        <v>3</v>
      </c>
      <c r="B133" s="33">
        <v>2</v>
      </c>
      <c r="C133" s="33" t="s">
        <v>276</v>
      </c>
      <c r="D133" s="125" t="s">
        <v>192</v>
      </c>
      <c r="E133" s="153">
        <f>G133+I133</f>
        <v>0</v>
      </c>
      <c r="F133" s="153">
        <v>0</v>
      </c>
      <c r="G133" s="154">
        <v>0</v>
      </c>
      <c r="H133" s="154">
        <v>0</v>
      </c>
      <c r="I133" s="154">
        <v>0</v>
      </c>
      <c r="J133" s="155">
        <v>0</v>
      </c>
    </row>
    <row r="134" spans="1:10" ht="14.25" customHeight="1">
      <c r="A134" s="32">
        <v>3</v>
      </c>
      <c r="B134" s="33">
        <v>3</v>
      </c>
      <c r="C134" s="33" t="s">
        <v>92</v>
      </c>
      <c r="D134" s="125" t="s">
        <v>193</v>
      </c>
      <c r="E134" s="153">
        <f>G134+I134</f>
        <v>0</v>
      </c>
      <c r="F134" s="153">
        <v>0</v>
      </c>
      <c r="G134" s="154">
        <v>0</v>
      </c>
      <c r="H134" s="154">
        <v>0</v>
      </c>
      <c r="I134" s="154">
        <v>0</v>
      </c>
      <c r="J134" s="155">
        <v>0</v>
      </c>
    </row>
    <row r="135" spans="1:10" s="164" customFormat="1" ht="14.25" customHeight="1">
      <c r="A135" s="32">
        <v>3</v>
      </c>
      <c r="B135" s="33">
        <v>4</v>
      </c>
      <c r="C135" s="33" t="s">
        <v>92</v>
      </c>
      <c r="D135" s="165" t="s">
        <v>162</v>
      </c>
      <c r="E135" s="153">
        <f>G135+I135</f>
        <v>3770339</v>
      </c>
      <c r="F135" s="153">
        <f>H135+J135</f>
        <v>85439252</v>
      </c>
      <c r="G135" s="154">
        <v>402602</v>
      </c>
      <c r="H135" s="154">
        <v>5149495</v>
      </c>
      <c r="I135" s="154">
        <v>3367737</v>
      </c>
      <c r="J135" s="155">
        <v>80289757</v>
      </c>
    </row>
    <row r="136" spans="1:10" ht="14.25" customHeight="1">
      <c r="A136" s="32">
        <v>4</v>
      </c>
      <c r="B136" s="33" t="s">
        <v>92</v>
      </c>
      <c r="C136" s="33" t="s">
        <v>92</v>
      </c>
      <c r="D136" s="127" t="s">
        <v>163</v>
      </c>
      <c r="E136" s="153">
        <f>SUM(E137:E141)</f>
        <v>0</v>
      </c>
      <c r="F136" s="153">
        <f aca="true" t="shared" si="15" ref="F136:F143">H136+J136</f>
        <v>0</v>
      </c>
      <c r="G136" s="153">
        <f>G137+G138+G139+G140+G141</f>
        <v>0</v>
      </c>
      <c r="H136" s="153">
        <f>H137+H138+H139+H140+H141</f>
        <v>0</v>
      </c>
      <c r="I136" s="153">
        <f>I137+I138+I139+I140+I141</f>
        <v>0</v>
      </c>
      <c r="J136" s="153">
        <f>J137+J138+J139+J140+J141</f>
        <v>0</v>
      </c>
    </row>
    <row r="137" spans="1:10" ht="14.25" customHeight="1">
      <c r="A137" s="32">
        <v>4</v>
      </c>
      <c r="B137" s="33">
        <v>1</v>
      </c>
      <c r="C137" s="33" t="s">
        <v>92</v>
      </c>
      <c r="D137" s="127" t="s">
        <v>164</v>
      </c>
      <c r="E137" s="153">
        <v>0</v>
      </c>
      <c r="F137" s="153">
        <f t="shared" si="15"/>
        <v>0</v>
      </c>
      <c r="G137" s="153">
        <v>0</v>
      </c>
      <c r="H137" s="153">
        <v>0</v>
      </c>
      <c r="I137" s="153">
        <v>0</v>
      </c>
      <c r="J137" s="156">
        <v>0</v>
      </c>
    </row>
    <row r="138" spans="1:10" ht="14.25" customHeight="1">
      <c r="A138" s="32">
        <v>4</v>
      </c>
      <c r="B138" s="33">
        <v>2</v>
      </c>
      <c r="C138" s="33" t="s">
        <v>92</v>
      </c>
      <c r="D138" s="127" t="s">
        <v>165</v>
      </c>
      <c r="E138" s="153">
        <v>0</v>
      </c>
      <c r="F138" s="153">
        <f t="shared" si="15"/>
        <v>0</v>
      </c>
      <c r="G138" s="153">
        <v>0</v>
      </c>
      <c r="H138" s="153">
        <v>0</v>
      </c>
      <c r="I138" s="153">
        <v>0</v>
      </c>
      <c r="J138" s="156">
        <v>0</v>
      </c>
    </row>
    <row r="139" spans="1:10" ht="14.25" customHeight="1">
      <c r="A139" s="32">
        <v>4</v>
      </c>
      <c r="B139" s="33">
        <v>3</v>
      </c>
      <c r="C139" s="33" t="s">
        <v>92</v>
      </c>
      <c r="D139" s="127" t="s">
        <v>166</v>
      </c>
      <c r="E139" s="153">
        <f aca="true" t="shared" si="16" ref="E139:E144">G139+I139</f>
        <v>0</v>
      </c>
      <c r="F139" s="153">
        <f t="shared" si="15"/>
        <v>0</v>
      </c>
      <c r="G139" s="158">
        <v>0</v>
      </c>
      <c r="H139" s="158">
        <v>0</v>
      </c>
      <c r="I139" s="158">
        <v>0</v>
      </c>
      <c r="J139" s="159">
        <v>0</v>
      </c>
    </row>
    <row r="140" spans="1:10" ht="14.25" customHeight="1">
      <c r="A140" s="32">
        <v>4</v>
      </c>
      <c r="B140" s="33">
        <v>4</v>
      </c>
      <c r="C140" s="33" t="s">
        <v>92</v>
      </c>
      <c r="D140" s="127" t="s">
        <v>167</v>
      </c>
      <c r="E140" s="153">
        <v>0</v>
      </c>
      <c r="F140" s="153">
        <f t="shared" si="15"/>
        <v>0</v>
      </c>
      <c r="G140" s="158">
        <v>0</v>
      </c>
      <c r="H140" s="158">
        <v>0</v>
      </c>
      <c r="I140" s="158">
        <v>0</v>
      </c>
      <c r="J140" s="159">
        <v>0</v>
      </c>
    </row>
    <row r="141" spans="1:10" ht="14.25" customHeight="1">
      <c r="A141" s="32">
        <v>4</v>
      </c>
      <c r="B141" s="33">
        <v>5</v>
      </c>
      <c r="C141" s="33" t="s">
        <v>92</v>
      </c>
      <c r="D141" s="127" t="s">
        <v>168</v>
      </c>
      <c r="E141" s="153">
        <v>0</v>
      </c>
      <c r="F141" s="153">
        <f t="shared" si="15"/>
        <v>0</v>
      </c>
      <c r="G141" s="158">
        <v>0</v>
      </c>
      <c r="H141" s="158">
        <v>0</v>
      </c>
      <c r="I141" s="158">
        <v>0</v>
      </c>
      <c r="J141" s="159">
        <v>0</v>
      </c>
    </row>
    <row r="142" spans="1:10" ht="14.25" customHeight="1">
      <c r="A142" s="32">
        <v>5</v>
      </c>
      <c r="B142" s="33" t="s">
        <v>92</v>
      </c>
      <c r="C142" s="33" t="s">
        <v>92</v>
      </c>
      <c r="D142" s="127" t="s">
        <v>170</v>
      </c>
      <c r="E142" s="153">
        <f aca="true" t="shared" si="17" ref="E142:J142">E143+E144</f>
        <v>0</v>
      </c>
      <c r="F142" s="153">
        <f t="shared" si="17"/>
        <v>98595</v>
      </c>
      <c r="G142" s="158">
        <f t="shared" si="17"/>
        <v>0</v>
      </c>
      <c r="H142" s="158">
        <f t="shared" si="17"/>
        <v>0</v>
      </c>
      <c r="I142" s="158">
        <f t="shared" si="17"/>
        <v>0</v>
      </c>
      <c r="J142" s="158">
        <f t="shared" si="17"/>
        <v>98595</v>
      </c>
    </row>
    <row r="143" spans="1:10" ht="14.25" customHeight="1">
      <c r="A143" s="32">
        <v>5</v>
      </c>
      <c r="B143" s="33">
        <v>1</v>
      </c>
      <c r="C143" s="33" t="s">
        <v>92</v>
      </c>
      <c r="D143" s="127" t="s">
        <v>171</v>
      </c>
      <c r="E143" s="153">
        <f t="shared" si="16"/>
        <v>0</v>
      </c>
      <c r="F143" s="153">
        <f t="shared" si="15"/>
        <v>0</v>
      </c>
      <c r="G143" s="158">
        <v>0</v>
      </c>
      <c r="H143" s="158">
        <v>0</v>
      </c>
      <c r="I143" s="158">
        <v>0</v>
      </c>
      <c r="J143" s="159">
        <v>0</v>
      </c>
    </row>
    <row r="144" spans="1:10" s="164" customFormat="1" ht="14.25" customHeight="1">
      <c r="A144" s="32">
        <v>5</v>
      </c>
      <c r="B144" s="33">
        <v>2</v>
      </c>
      <c r="C144" s="33" t="s">
        <v>92</v>
      </c>
      <c r="D144" s="165" t="s">
        <v>277</v>
      </c>
      <c r="E144" s="153">
        <f t="shared" si="16"/>
        <v>0</v>
      </c>
      <c r="F144" s="153">
        <f>H144+J144</f>
        <v>98595</v>
      </c>
      <c r="G144" s="154">
        <v>0</v>
      </c>
      <c r="H144" s="154">
        <v>0</v>
      </c>
      <c r="I144" s="154">
        <v>0</v>
      </c>
      <c r="J144" s="155">
        <v>98595</v>
      </c>
    </row>
    <row r="145" spans="1:10" s="164" customFormat="1" ht="14.25" customHeight="1">
      <c r="A145" s="32">
        <v>7</v>
      </c>
      <c r="B145" s="33" t="s">
        <v>92</v>
      </c>
      <c r="C145" s="33" t="s">
        <v>92</v>
      </c>
      <c r="D145" s="165" t="s">
        <v>278</v>
      </c>
      <c r="E145" s="158">
        <f>G145+I145</f>
        <v>0</v>
      </c>
      <c r="F145" s="158">
        <f>H145+J145</f>
        <v>5900</v>
      </c>
      <c r="G145" s="154">
        <v>0</v>
      </c>
      <c r="H145" s="154">
        <v>5900</v>
      </c>
      <c r="I145" s="154">
        <v>0</v>
      </c>
      <c r="J145" s="155">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275</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中華民國108年10月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 aca="true" t="shared" si="18" ref="E155:J155">E121+E74</f>
        <v>16170466</v>
      </c>
      <c r="F155" s="129">
        <f t="shared" si="18"/>
        <v>192623293</v>
      </c>
      <c r="G155" s="129">
        <f t="shared" si="18"/>
        <v>10372692</v>
      </c>
      <c r="H155" s="129">
        <f t="shared" si="18"/>
        <v>94060586</v>
      </c>
      <c r="I155" s="129">
        <f t="shared" si="18"/>
        <v>5797774</v>
      </c>
      <c r="J155" s="130">
        <f t="shared" si="18"/>
        <v>98562707</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1036601</v>
      </c>
      <c r="F158" s="71">
        <f>F159+F160+F161+F162+F163+F164</f>
        <v>28733981</v>
      </c>
      <c r="G158" s="71">
        <v>0</v>
      </c>
      <c r="H158" s="71">
        <f>H159+H160+H161+H162+H163+H164</f>
        <v>28733981</v>
      </c>
      <c r="I158" s="71">
        <f>I159+I160+I161+I162+I163+I164</f>
        <v>0</v>
      </c>
      <c r="J158" s="121">
        <f>J159+J160+J161+J162+J163+J164</f>
        <v>0</v>
      </c>
    </row>
    <row r="159" spans="1:10" ht="14.25" customHeight="1">
      <c r="A159" s="32">
        <v>31</v>
      </c>
      <c r="B159" s="33">
        <v>1</v>
      </c>
      <c r="C159" s="33" t="s">
        <v>92</v>
      </c>
      <c r="D159" s="127" t="s">
        <v>279</v>
      </c>
      <c r="E159" s="71">
        <v>0</v>
      </c>
      <c r="F159" s="71">
        <v>0</v>
      </c>
      <c r="G159" s="71">
        <v>0</v>
      </c>
      <c r="H159" s="71">
        <v>0</v>
      </c>
      <c r="I159" s="71">
        <v>0</v>
      </c>
      <c r="J159" s="121">
        <v>0</v>
      </c>
    </row>
    <row r="160" spans="1:10" s="164" customFormat="1" ht="14.25" customHeight="1">
      <c r="A160" s="32">
        <v>31</v>
      </c>
      <c r="B160" s="33">
        <v>2</v>
      </c>
      <c r="C160" s="33" t="s">
        <v>92</v>
      </c>
      <c r="D160" s="165" t="s">
        <v>280</v>
      </c>
      <c r="E160" s="153">
        <f>G160+I160</f>
        <v>1036601</v>
      </c>
      <c r="F160" s="153">
        <f>H160+J160</f>
        <v>28733981</v>
      </c>
      <c r="G160" s="154">
        <v>1036601</v>
      </c>
      <c r="H160" s="154">
        <v>28733981</v>
      </c>
      <c r="I160" s="154">
        <v>0</v>
      </c>
      <c r="J160" s="155">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71">
        <f>E155+E158</f>
        <v>17207067</v>
      </c>
      <c r="F170" s="182">
        <f>F155+F158</f>
        <v>221357274</v>
      </c>
      <c r="G170" s="36"/>
      <c r="H170" s="36"/>
      <c r="I170" s="36"/>
      <c r="J170" s="37"/>
    </row>
    <row r="171" spans="1:10" ht="14.25" customHeight="1">
      <c r="A171" s="35" t="s">
        <v>92</v>
      </c>
      <c r="B171" s="30" t="s">
        <v>92</v>
      </c>
      <c r="C171" s="30" t="s">
        <v>92</v>
      </c>
      <c r="D171" s="31" t="s">
        <v>207</v>
      </c>
      <c r="E171" s="71">
        <f>F48+F47-F170</f>
        <v>300257684</v>
      </c>
      <c r="F171" s="182">
        <f>E171</f>
        <v>300257684</v>
      </c>
      <c r="G171" s="36"/>
      <c r="H171" s="36"/>
      <c r="I171" s="36"/>
      <c r="J171" s="37"/>
    </row>
    <row r="172" spans="1:10" ht="14.25" customHeight="1">
      <c r="A172" s="35" t="s">
        <v>92</v>
      </c>
      <c r="B172" s="30" t="s">
        <v>92</v>
      </c>
      <c r="C172" s="30" t="s">
        <v>92</v>
      </c>
      <c r="D172" s="31" t="s">
        <v>208</v>
      </c>
      <c r="E172" s="71">
        <f>E170+E171</f>
        <v>317464751</v>
      </c>
      <c r="F172" s="182">
        <f>F171+F170</f>
        <v>521614958</v>
      </c>
      <c r="G172" s="36"/>
      <c r="H172" s="36"/>
      <c r="I172" s="36"/>
      <c r="J172" s="37"/>
    </row>
    <row r="173" spans="1:10" ht="14.25" customHeight="1">
      <c r="A173" s="35" t="s">
        <v>92</v>
      </c>
      <c r="B173" s="30" t="s">
        <v>92</v>
      </c>
      <c r="C173" s="30" t="s">
        <v>92</v>
      </c>
      <c r="D173" s="31" t="s">
        <v>209</v>
      </c>
      <c r="E173" s="75">
        <v>352966</v>
      </c>
      <c r="F173" s="182">
        <v>0</v>
      </c>
      <c r="G173" s="36"/>
      <c r="H173" s="36"/>
      <c r="I173" s="36"/>
      <c r="J173" s="37"/>
    </row>
    <row r="174" spans="1:10" ht="14.25" customHeight="1">
      <c r="A174" s="35" t="s">
        <v>92</v>
      </c>
      <c r="B174" s="30" t="s">
        <v>92</v>
      </c>
      <c r="C174" s="30" t="s">
        <v>92</v>
      </c>
      <c r="D174" s="31" t="s">
        <v>210</v>
      </c>
      <c r="E174" s="71">
        <f>E171+E173</f>
        <v>300610650</v>
      </c>
      <c r="F174" s="182">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13313000</v>
      </c>
      <c r="F176" s="36">
        <v>0</v>
      </c>
      <c r="G176" s="36"/>
      <c r="H176" s="36"/>
      <c r="I176" s="36"/>
      <c r="J176" s="37"/>
    </row>
    <row r="177" spans="1:10" ht="14.25" customHeight="1" thickBot="1">
      <c r="A177" s="38" t="s">
        <v>92</v>
      </c>
      <c r="B177" s="39" t="s">
        <v>92</v>
      </c>
      <c r="C177" s="39" t="s">
        <v>92</v>
      </c>
      <c r="D177" s="40" t="s">
        <v>144</v>
      </c>
      <c r="E177" s="136">
        <v>147004000</v>
      </c>
      <c r="F177" s="41">
        <v>0</v>
      </c>
      <c r="G177" s="41"/>
      <c r="H177" s="41"/>
      <c r="I177" s="41"/>
      <c r="J177" s="42"/>
    </row>
    <row r="178" ht="16.5">
      <c r="A178" s="43" t="s">
        <v>211</v>
      </c>
    </row>
    <row r="179" spans="1:9" ht="16.5">
      <c r="A179" s="43" t="s">
        <v>212</v>
      </c>
      <c r="I179" t="s">
        <v>281</v>
      </c>
    </row>
    <row r="180" ht="16.5">
      <c r="A180" s="44" t="s">
        <v>214</v>
      </c>
    </row>
    <row r="181" ht="16.5">
      <c r="A181"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hyperlinks>
    <hyperlink ref="AE1" location="預告統計資料發布時間表!A1" display="回發布時間表"/>
  </hyperlinks>
  <printOptions/>
  <pageMargins left="0.7" right="0.7" top="0.75" bottom="0.75"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181"/>
  <sheetViews>
    <sheetView tabSelected="1"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282</v>
      </c>
      <c r="J2" s="205"/>
    </row>
    <row r="3" spans="5:10" ht="19.5">
      <c r="E3" s="206" t="s">
        <v>77</v>
      </c>
      <c r="F3" s="207"/>
      <c r="G3" s="207"/>
      <c r="H3" s="207"/>
      <c r="I3" s="208" t="s">
        <v>78</v>
      </c>
      <c r="J3" s="208"/>
    </row>
    <row r="4" spans="5:10" ht="17.25" thickBot="1">
      <c r="E4" s="209" t="s">
        <v>283</v>
      </c>
      <c r="F4" s="209"/>
      <c r="G4" s="209"/>
      <c r="H4" s="209"/>
      <c r="I4" s="218" t="s">
        <v>80</v>
      </c>
      <c r="J4" s="218"/>
    </row>
    <row r="5" spans="1:10" ht="14.25" customHeight="1">
      <c r="A5" s="196" t="s">
        <v>81</v>
      </c>
      <c r="B5" s="197"/>
      <c r="C5" s="197"/>
      <c r="D5" s="197"/>
      <c r="E5" s="219" t="s">
        <v>82</v>
      </c>
      <c r="F5" s="219"/>
      <c r="G5" s="219" t="s">
        <v>83</v>
      </c>
      <c r="H5" s="219"/>
      <c r="I5" s="219" t="s">
        <v>84</v>
      </c>
      <c r="J5" s="220"/>
    </row>
    <row r="6" spans="1:10" ht="16.5">
      <c r="A6" s="32" t="s">
        <v>85</v>
      </c>
      <c r="B6" s="33" t="s">
        <v>86</v>
      </c>
      <c r="C6" s="33" t="s">
        <v>87</v>
      </c>
      <c r="D6" s="33" t="s">
        <v>88</v>
      </c>
      <c r="E6" s="149" t="s">
        <v>89</v>
      </c>
      <c r="F6" s="149" t="s">
        <v>90</v>
      </c>
      <c r="G6" s="149" t="s">
        <v>89</v>
      </c>
      <c r="H6" s="149" t="s">
        <v>91</v>
      </c>
      <c r="I6" s="149" t="s">
        <v>89</v>
      </c>
      <c r="J6" s="150" t="s">
        <v>91</v>
      </c>
    </row>
    <row r="7" spans="1:10" s="164" customFormat="1" ht="14.25" customHeight="1">
      <c r="A7" s="32" t="s">
        <v>92</v>
      </c>
      <c r="B7" s="149" t="s">
        <v>92</v>
      </c>
      <c r="C7" s="149" t="s">
        <v>92</v>
      </c>
      <c r="D7" s="163" t="s">
        <v>93</v>
      </c>
      <c r="E7" s="151">
        <f aca="true" t="shared" si="0" ref="E7:F13">G7+I7</f>
        <v>11851906</v>
      </c>
      <c r="F7" s="151">
        <f t="shared" si="0"/>
        <v>266765328</v>
      </c>
      <c r="G7" s="151">
        <f>G8+G18+G19+G20+G21+G22+G25+G29+G39+G40+G41</f>
        <v>11851906</v>
      </c>
      <c r="H7" s="151">
        <f>H8+H18+H19+H20+H21+H22+H25+H29+H39+H40+H41</f>
        <v>182793259</v>
      </c>
      <c r="I7" s="151">
        <f>I8+I18+I19+I20+I21+I22+I25+I29+I39+I40+I41</f>
        <v>0</v>
      </c>
      <c r="J7" s="152">
        <f>J8+J18+J19+J20+J21+J22+J25+J29+J39+J40+J41</f>
        <v>83972069</v>
      </c>
    </row>
    <row r="8" spans="1:10" s="164" customFormat="1" ht="14.25" customHeight="1">
      <c r="A8" s="32">
        <v>1</v>
      </c>
      <c r="B8" s="149" t="s">
        <v>92</v>
      </c>
      <c r="C8" s="149" t="s">
        <v>92</v>
      </c>
      <c r="D8" s="163" t="s">
        <v>94</v>
      </c>
      <c r="E8" s="153">
        <f t="shared" si="0"/>
        <v>7744729</v>
      </c>
      <c r="F8" s="153">
        <f t="shared" si="0"/>
        <v>83219518</v>
      </c>
      <c r="G8" s="153">
        <f>G9+G10+G11+G12+G13+G16</f>
        <v>7744729</v>
      </c>
      <c r="H8" s="153">
        <f>H9+H10+H11+H12+H13+H16</f>
        <v>83224824</v>
      </c>
      <c r="I8" s="153">
        <f>SUM(I9:I13)</f>
        <v>0</v>
      </c>
      <c r="J8" s="153">
        <f>SUM(J9:J13)</f>
        <v>-5306</v>
      </c>
    </row>
    <row r="9" spans="1:10" s="164" customFormat="1" ht="14.25" customHeight="1">
      <c r="A9" s="32">
        <v>1</v>
      </c>
      <c r="B9" s="149">
        <v>1</v>
      </c>
      <c r="C9" s="149" t="s">
        <v>92</v>
      </c>
      <c r="D9" s="165" t="s">
        <v>95</v>
      </c>
      <c r="E9" s="153">
        <f t="shared" si="0"/>
        <v>8938</v>
      </c>
      <c r="F9" s="153">
        <f t="shared" si="0"/>
        <v>3958545</v>
      </c>
      <c r="G9" s="154">
        <v>8938</v>
      </c>
      <c r="H9" s="154">
        <v>3958629</v>
      </c>
      <c r="I9" s="154">
        <v>0</v>
      </c>
      <c r="J9" s="155">
        <v>-84</v>
      </c>
    </row>
    <row r="10" spans="1:10" s="164" customFormat="1" ht="14.25" customHeight="1">
      <c r="A10" s="32">
        <v>1</v>
      </c>
      <c r="B10" s="149">
        <v>2</v>
      </c>
      <c r="C10" s="149" t="s">
        <v>92</v>
      </c>
      <c r="D10" s="165" t="s">
        <v>96</v>
      </c>
      <c r="E10" s="153">
        <f t="shared" si="0"/>
        <v>80211</v>
      </c>
      <c r="F10" s="153">
        <f t="shared" si="0"/>
        <v>311408</v>
      </c>
      <c r="G10" s="154">
        <v>80211</v>
      </c>
      <c r="H10" s="154">
        <v>316630</v>
      </c>
      <c r="I10" s="154">
        <v>0</v>
      </c>
      <c r="J10" s="155">
        <v>-5222</v>
      </c>
    </row>
    <row r="11" spans="1:10" s="164" customFormat="1" ht="14.25" customHeight="1">
      <c r="A11" s="32">
        <v>1</v>
      </c>
      <c r="B11" s="149">
        <v>4</v>
      </c>
      <c r="C11" s="149" t="s">
        <v>92</v>
      </c>
      <c r="D11" s="165" t="s">
        <v>97</v>
      </c>
      <c r="E11" s="153">
        <f t="shared" si="0"/>
        <v>143210</v>
      </c>
      <c r="F11" s="153">
        <f t="shared" si="0"/>
        <v>237658</v>
      </c>
      <c r="G11" s="154">
        <v>143210</v>
      </c>
      <c r="H11" s="154">
        <v>237658</v>
      </c>
      <c r="I11" s="154">
        <v>0</v>
      </c>
      <c r="J11" s="155">
        <v>0</v>
      </c>
    </row>
    <row r="12" spans="1:10" s="164" customFormat="1" ht="14.25" customHeight="1">
      <c r="A12" s="32">
        <v>1</v>
      </c>
      <c r="B12" s="149">
        <v>5</v>
      </c>
      <c r="C12" s="149" t="s">
        <v>92</v>
      </c>
      <c r="D12" s="165" t="s">
        <v>98</v>
      </c>
      <c r="E12" s="153">
        <f t="shared" si="0"/>
        <v>853296</v>
      </c>
      <c r="F12" s="153">
        <f t="shared" si="0"/>
        <v>1316040</v>
      </c>
      <c r="G12" s="154">
        <v>853296</v>
      </c>
      <c r="H12" s="154">
        <v>1316040</v>
      </c>
      <c r="I12" s="154">
        <v>0</v>
      </c>
      <c r="J12" s="155">
        <v>0</v>
      </c>
    </row>
    <row r="13" spans="1:10" ht="14.25" customHeight="1">
      <c r="A13" s="32">
        <v>1</v>
      </c>
      <c r="B13" s="33">
        <v>6</v>
      </c>
      <c r="C13" s="33" t="s">
        <v>92</v>
      </c>
      <c r="D13" s="127" t="s">
        <v>99</v>
      </c>
      <c r="E13" s="153">
        <f t="shared" si="0"/>
        <v>784074</v>
      </c>
      <c r="F13" s="153">
        <f t="shared" si="0"/>
        <v>870703</v>
      </c>
      <c r="G13" s="153">
        <f>G14+G15</f>
        <v>784074</v>
      </c>
      <c r="H13" s="153">
        <f>H14+H15</f>
        <v>870703</v>
      </c>
      <c r="I13" s="153">
        <f>SUM(I14:I15)</f>
        <v>0</v>
      </c>
      <c r="J13" s="156">
        <v>0</v>
      </c>
    </row>
    <row r="14" spans="1:10" ht="14.25" customHeight="1">
      <c r="A14" s="32">
        <v>1</v>
      </c>
      <c r="B14" s="33">
        <v>6</v>
      </c>
      <c r="C14" s="33">
        <v>1</v>
      </c>
      <c r="D14" s="125" t="s">
        <v>100</v>
      </c>
      <c r="E14" s="153">
        <v>0</v>
      </c>
      <c r="F14" s="153">
        <v>0</v>
      </c>
      <c r="G14" s="154">
        <v>0</v>
      </c>
      <c r="H14" s="154">
        <v>0</v>
      </c>
      <c r="I14" s="154">
        <v>0</v>
      </c>
      <c r="J14" s="155">
        <v>0</v>
      </c>
    </row>
    <row r="15" spans="1:10" s="164" customFormat="1" ht="14.25" customHeight="1">
      <c r="A15" s="32">
        <v>1</v>
      </c>
      <c r="B15" s="33">
        <v>6</v>
      </c>
      <c r="C15" s="33">
        <v>2</v>
      </c>
      <c r="D15" s="125" t="s">
        <v>101</v>
      </c>
      <c r="E15" s="153">
        <f>G15+I15</f>
        <v>784074</v>
      </c>
      <c r="F15" s="153">
        <f>H15+J15</f>
        <v>870703</v>
      </c>
      <c r="G15" s="154">
        <v>784074</v>
      </c>
      <c r="H15" s="154">
        <v>870703</v>
      </c>
      <c r="I15" s="154">
        <v>0</v>
      </c>
      <c r="J15" s="155">
        <v>0</v>
      </c>
    </row>
    <row r="16" spans="1:10" s="164" customFormat="1" ht="14.25" customHeight="1">
      <c r="A16" s="32">
        <v>1</v>
      </c>
      <c r="B16" s="33">
        <v>7</v>
      </c>
      <c r="C16" s="33" t="s">
        <v>92</v>
      </c>
      <c r="D16" s="125" t="s">
        <v>102</v>
      </c>
      <c r="E16" s="153">
        <f>G16</f>
        <v>5875000</v>
      </c>
      <c r="F16" s="153">
        <f>H16</f>
        <v>76525164</v>
      </c>
      <c r="G16" s="154">
        <v>5875000</v>
      </c>
      <c r="H16" s="154">
        <v>76525164</v>
      </c>
      <c r="I16" s="154">
        <v>0</v>
      </c>
      <c r="J16" s="155">
        <v>0</v>
      </c>
    </row>
    <row r="17" spans="1:10" s="164" customFormat="1" ht="14.25" customHeight="1">
      <c r="A17" s="32">
        <v>1</v>
      </c>
      <c r="B17" s="33">
        <v>8</v>
      </c>
      <c r="C17" s="33" t="s">
        <v>92</v>
      </c>
      <c r="D17" s="163" t="s">
        <v>103</v>
      </c>
      <c r="E17" s="153">
        <v>0</v>
      </c>
      <c r="F17" s="153">
        <v>0</v>
      </c>
      <c r="G17" s="153">
        <v>0</v>
      </c>
      <c r="H17" s="153">
        <v>0</v>
      </c>
      <c r="I17" s="153">
        <v>0</v>
      </c>
      <c r="J17" s="156">
        <v>0</v>
      </c>
    </row>
    <row r="18" spans="1:10" s="164" customFormat="1" ht="14.25" customHeight="1">
      <c r="A18" s="32">
        <v>2</v>
      </c>
      <c r="B18" s="33" t="s">
        <v>92</v>
      </c>
      <c r="C18" s="33" t="s">
        <v>92</v>
      </c>
      <c r="D18" s="163" t="s">
        <v>104</v>
      </c>
      <c r="E18" s="153">
        <v>0</v>
      </c>
      <c r="F18" s="153">
        <v>0</v>
      </c>
      <c r="G18" s="153">
        <v>0</v>
      </c>
      <c r="H18" s="153">
        <v>0</v>
      </c>
      <c r="I18" s="153">
        <v>0</v>
      </c>
      <c r="J18" s="156">
        <v>0</v>
      </c>
    </row>
    <row r="19" spans="1:10" s="164" customFormat="1" ht="14.25" customHeight="1">
      <c r="A19" s="32">
        <v>3</v>
      </c>
      <c r="B19" s="33" t="s">
        <v>92</v>
      </c>
      <c r="C19" s="33" t="s">
        <v>92</v>
      </c>
      <c r="D19" s="125" t="s">
        <v>105</v>
      </c>
      <c r="E19" s="153">
        <f>G19</f>
        <v>-1</v>
      </c>
      <c r="F19" s="153">
        <f>H19</f>
        <v>213197</v>
      </c>
      <c r="G19" s="154">
        <v>-1</v>
      </c>
      <c r="H19" s="154">
        <v>213197</v>
      </c>
      <c r="I19" s="154">
        <v>0</v>
      </c>
      <c r="J19" s="155">
        <v>0</v>
      </c>
    </row>
    <row r="20" spans="1:10" s="164" customFormat="1" ht="14.25" customHeight="1">
      <c r="A20" s="32">
        <v>4</v>
      </c>
      <c r="B20" s="33" t="s">
        <v>92</v>
      </c>
      <c r="C20" s="33" t="s">
        <v>92</v>
      </c>
      <c r="D20" s="125" t="s">
        <v>106</v>
      </c>
      <c r="E20" s="153">
        <f>G20</f>
        <v>552102</v>
      </c>
      <c r="F20" s="153">
        <f>H20+J20</f>
        <v>31689757</v>
      </c>
      <c r="G20" s="154">
        <v>552102</v>
      </c>
      <c r="H20" s="154">
        <v>31703537</v>
      </c>
      <c r="I20" s="154">
        <v>0</v>
      </c>
      <c r="J20" s="155">
        <v>-13780</v>
      </c>
    </row>
    <row r="21" spans="1:10" s="164" customFormat="1" ht="14.25" customHeight="1">
      <c r="A21" s="32">
        <v>5</v>
      </c>
      <c r="B21" s="33" t="s">
        <v>92</v>
      </c>
      <c r="C21" s="33" t="s">
        <v>92</v>
      </c>
      <c r="D21" s="163" t="s">
        <v>107</v>
      </c>
      <c r="E21" s="153">
        <v>0</v>
      </c>
      <c r="F21" s="153">
        <f>H21+J21</f>
        <v>0</v>
      </c>
      <c r="G21" s="153">
        <v>0</v>
      </c>
      <c r="H21" s="153">
        <v>0</v>
      </c>
      <c r="I21" s="153">
        <v>0</v>
      </c>
      <c r="J21" s="156">
        <v>0</v>
      </c>
    </row>
    <row r="22" spans="1:10" s="164" customFormat="1" ht="14.25" customHeight="1">
      <c r="A22" s="32">
        <v>6</v>
      </c>
      <c r="B22" s="33" t="s">
        <v>92</v>
      </c>
      <c r="C22" s="33" t="s">
        <v>92</v>
      </c>
      <c r="D22" s="163" t="s">
        <v>108</v>
      </c>
      <c r="E22" s="153">
        <f>E23+E24</f>
        <v>474551</v>
      </c>
      <c r="F22" s="153">
        <f>H22+J22</f>
        <v>4179841</v>
      </c>
      <c r="G22" s="153">
        <f>G23+G24</f>
        <v>474551</v>
      </c>
      <c r="H22" s="153">
        <f>H23+H24</f>
        <v>4179841</v>
      </c>
      <c r="I22" s="153">
        <v>0</v>
      </c>
      <c r="J22" s="156">
        <v>0</v>
      </c>
    </row>
    <row r="23" spans="1:10" s="164" customFormat="1" ht="14.25" customHeight="1">
      <c r="A23" s="32">
        <v>6</v>
      </c>
      <c r="B23" s="149">
        <v>1</v>
      </c>
      <c r="C23" s="149" t="s">
        <v>92</v>
      </c>
      <c r="D23" s="125" t="s">
        <v>109</v>
      </c>
      <c r="E23" s="153">
        <f>G23</f>
        <v>451380</v>
      </c>
      <c r="F23" s="153">
        <f>H23+J23</f>
        <v>3922370</v>
      </c>
      <c r="G23" s="154">
        <v>451380</v>
      </c>
      <c r="H23" s="154">
        <v>3922370</v>
      </c>
      <c r="I23" s="154">
        <v>0</v>
      </c>
      <c r="J23" s="155">
        <v>0</v>
      </c>
    </row>
    <row r="24" spans="1:10" s="164" customFormat="1" ht="14.25" customHeight="1">
      <c r="A24" s="32">
        <v>6</v>
      </c>
      <c r="B24" s="149">
        <v>5</v>
      </c>
      <c r="C24" s="149" t="s">
        <v>92</v>
      </c>
      <c r="D24" s="125" t="s">
        <v>110</v>
      </c>
      <c r="E24" s="153">
        <f>G24</f>
        <v>23171</v>
      </c>
      <c r="F24" s="153">
        <f>H24+J24</f>
        <v>257471</v>
      </c>
      <c r="G24" s="154">
        <v>23171</v>
      </c>
      <c r="H24" s="154">
        <v>257471</v>
      </c>
      <c r="I24" s="154">
        <v>0</v>
      </c>
      <c r="J24" s="155">
        <v>0</v>
      </c>
    </row>
    <row r="25" spans="1:10" s="164" customFormat="1" ht="14.25" customHeight="1">
      <c r="A25" s="32">
        <v>7</v>
      </c>
      <c r="B25" s="149" t="s">
        <v>92</v>
      </c>
      <c r="C25" s="149" t="s">
        <v>92</v>
      </c>
      <c r="D25" s="163" t="s">
        <v>111</v>
      </c>
      <c r="E25" s="153">
        <v>0</v>
      </c>
      <c r="F25" s="153">
        <v>0</v>
      </c>
      <c r="G25" s="153">
        <v>0</v>
      </c>
      <c r="H25" s="153">
        <v>0</v>
      </c>
      <c r="I25" s="153">
        <v>0</v>
      </c>
      <c r="J25" s="156">
        <v>0</v>
      </c>
    </row>
    <row r="26" spans="1:10" s="164" customFormat="1" ht="14.25" customHeight="1">
      <c r="A26" s="32">
        <v>7</v>
      </c>
      <c r="B26" s="149">
        <v>1</v>
      </c>
      <c r="C26" s="149" t="s">
        <v>92</v>
      </c>
      <c r="D26" s="163" t="s">
        <v>112</v>
      </c>
      <c r="E26" s="153">
        <v>0</v>
      </c>
      <c r="F26" s="153">
        <v>0</v>
      </c>
      <c r="G26" s="153">
        <v>0</v>
      </c>
      <c r="H26" s="153">
        <v>0</v>
      </c>
      <c r="I26" s="153">
        <v>0</v>
      </c>
      <c r="J26" s="156">
        <v>0</v>
      </c>
    </row>
    <row r="27" spans="1:10" s="164" customFormat="1" ht="14.25" customHeight="1">
      <c r="A27" s="32">
        <v>7</v>
      </c>
      <c r="B27" s="149">
        <v>2</v>
      </c>
      <c r="C27" s="149" t="s">
        <v>92</v>
      </c>
      <c r="D27" s="163" t="s">
        <v>113</v>
      </c>
      <c r="E27" s="153">
        <v>0</v>
      </c>
      <c r="F27" s="153">
        <v>0</v>
      </c>
      <c r="G27" s="153">
        <v>0</v>
      </c>
      <c r="H27" s="153">
        <v>0</v>
      </c>
      <c r="I27" s="153">
        <v>0</v>
      </c>
      <c r="J27" s="156">
        <v>0</v>
      </c>
    </row>
    <row r="28" spans="1:10" s="164" customFormat="1" ht="14.25" customHeight="1">
      <c r="A28" s="32">
        <v>7</v>
      </c>
      <c r="B28" s="149">
        <v>3</v>
      </c>
      <c r="C28" s="149" t="s">
        <v>92</v>
      </c>
      <c r="D28" s="163" t="s">
        <v>114</v>
      </c>
      <c r="E28" s="153">
        <v>0</v>
      </c>
      <c r="F28" s="153">
        <v>0</v>
      </c>
      <c r="G28" s="153">
        <v>0</v>
      </c>
      <c r="H28" s="153">
        <v>0</v>
      </c>
      <c r="I28" s="153">
        <v>0</v>
      </c>
      <c r="J28" s="156">
        <v>0</v>
      </c>
    </row>
    <row r="29" spans="1:10" s="164" customFormat="1" ht="14.25" customHeight="1">
      <c r="A29" s="32">
        <v>8</v>
      </c>
      <c r="B29" s="149" t="s">
        <v>92</v>
      </c>
      <c r="C29" s="149" t="s">
        <v>92</v>
      </c>
      <c r="D29" s="125" t="s">
        <v>284</v>
      </c>
      <c r="E29" s="153">
        <f>E30+E31</f>
        <v>2026612</v>
      </c>
      <c r="F29" s="153">
        <f>F30+F31</f>
        <v>137369797</v>
      </c>
      <c r="G29" s="154">
        <f>G30+G31</f>
        <v>2026612</v>
      </c>
      <c r="H29" s="154">
        <f>H30+H31</f>
        <v>53425538</v>
      </c>
      <c r="I29" s="154">
        <f>I30+I31</f>
        <v>0</v>
      </c>
      <c r="J29" s="155">
        <f>J30+J31</f>
        <v>83944259</v>
      </c>
    </row>
    <row r="30" spans="1:10" s="164" customFormat="1" ht="14.25" customHeight="1">
      <c r="A30" s="32">
        <v>8</v>
      </c>
      <c r="B30" s="149">
        <v>1</v>
      </c>
      <c r="C30" s="149" t="s">
        <v>92</v>
      </c>
      <c r="D30" s="163" t="s">
        <v>116</v>
      </c>
      <c r="E30" s="153">
        <f>G30+I30</f>
        <v>2026612</v>
      </c>
      <c r="F30" s="153">
        <f>H30+J30</f>
        <v>137369797</v>
      </c>
      <c r="G30" s="154">
        <v>2026612</v>
      </c>
      <c r="H30" s="154">
        <v>53425538</v>
      </c>
      <c r="I30" s="154">
        <v>0</v>
      </c>
      <c r="J30" s="155">
        <v>83944259</v>
      </c>
    </row>
    <row r="31" spans="1:10" ht="14.25" customHeight="1" thickBot="1">
      <c r="A31" s="133">
        <v>8</v>
      </c>
      <c r="B31" s="134">
        <v>2</v>
      </c>
      <c r="C31" s="134" t="s">
        <v>92</v>
      </c>
      <c r="D31" s="135" t="s">
        <v>117</v>
      </c>
      <c r="E31" s="123">
        <v>0</v>
      </c>
      <c r="F31" s="123">
        <v>0</v>
      </c>
      <c r="G31" s="123">
        <v>0</v>
      </c>
      <c r="H31" s="123">
        <v>0</v>
      </c>
      <c r="I31" s="123">
        <v>0</v>
      </c>
      <c r="J31" s="124">
        <v>0</v>
      </c>
    </row>
    <row r="32" spans="1:10" ht="16.5">
      <c r="A32" s="43"/>
      <c r="B32" s="43"/>
      <c r="C32" s="43"/>
      <c r="D32" s="43"/>
      <c r="E32" s="43"/>
      <c r="F32" s="43"/>
      <c r="G32" s="43"/>
      <c r="H32" s="43"/>
      <c r="I32" s="43"/>
      <c r="J32" s="43"/>
    </row>
    <row r="33" spans="1:10" ht="16.5">
      <c r="A33" s="211" t="s">
        <v>72</v>
      </c>
      <c r="B33" s="211"/>
      <c r="C33" s="211"/>
      <c r="D33" s="43"/>
      <c r="E33" s="43"/>
      <c r="F33" s="43"/>
      <c r="G33" s="43"/>
      <c r="H33" s="43"/>
      <c r="I33" s="200" t="s">
        <v>73</v>
      </c>
      <c r="J33" s="212"/>
    </row>
    <row r="34" spans="1:10" ht="16.5">
      <c r="A34" s="213" t="s">
        <v>74</v>
      </c>
      <c r="B34" s="213"/>
      <c r="C34" s="213"/>
      <c r="D34" s="214" t="s">
        <v>75</v>
      </c>
      <c r="E34" s="214"/>
      <c r="F34" s="214"/>
      <c r="G34" s="214"/>
      <c r="H34" s="214"/>
      <c r="I34" s="204" t="s">
        <v>285</v>
      </c>
      <c r="J34" s="215"/>
    </row>
    <row r="35" spans="1:10" ht="19.5">
      <c r="A35" s="43"/>
      <c r="B35" s="43"/>
      <c r="C35" s="43"/>
      <c r="D35" s="43"/>
      <c r="E35" s="206" t="s">
        <v>77</v>
      </c>
      <c r="F35" s="216"/>
      <c r="G35" s="216"/>
      <c r="H35" s="216"/>
      <c r="I35" s="217" t="s">
        <v>118</v>
      </c>
      <c r="J35" s="217"/>
    </row>
    <row r="36" spans="1:10" ht="17.25" thickBot="1">
      <c r="A36" s="43"/>
      <c r="B36" s="43"/>
      <c r="C36" s="43"/>
      <c r="D36" s="43"/>
      <c r="E36" s="209" t="str">
        <f>E4</f>
        <v>中華民國108年11月     (108年度 )</v>
      </c>
      <c r="F36" s="209"/>
      <c r="G36" s="209"/>
      <c r="H36" s="209"/>
      <c r="I36" s="210" t="s">
        <v>80</v>
      </c>
      <c r="J36" s="210"/>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s="164" customFormat="1" ht="14.25" customHeight="1">
      <c r="A39" s="32">
        <v>9</v>
      </c>
      <c r="B39" s="33" t="s">
        <v>92</v>
      </c>
      <c r="C39" s="33" t="s">
        <v>92</v>
      </c>
      <c r="D39" s="165" t="s">
        <v>119</v>
      </c>
      <c r="E39" s="153">
        <f>G39+I39</f>
        <v>149970</v>
      </c>
      <c r="F39" s="153">
        <f>H39+J39</f>
        <v>547410</v>
      </c>
      <c r="G39" s="154">
        <v>149970</v>
      </c>
      <c r="H39" s="154">
        <v>547410</v>
      </c>
      <c r="I39" s="154">
        <v>0</v>
      </c>
      <c r="J39" s="155">
        <v>0</v>
      </c>
      <c r="K39" s="166"/>
    </row>
    <row r="40" spans="1:11" s="164" customFormat="1" ht="14.25" customHeight="1">
      <c r="A40" s="32">
        <v>10</v>
      </c>
      <c r="B40" s="33" t="s">
        <v>92</v>
      </c>
      <c r="C40" s="33" t="s">
        <v>92</v>
      </c>
      <c r="D40" s="163" t="s">
        <v>120</v>
      </c>
      <c r="E40" s="153">
        <v>0</v>
      </c>
      <c r="F40" s="153">
        <v>0</v>
      </c>
      <c r="G40" s="153">
        <v>0</v>
      </c>
      <c r="H40" s="153">
        <v>0</v>
      </c>
      <c r="I40" s="153">
        <v>0</v>
      </c>
      <c r="J40" s="156">
        <v>0</v>
      </c>
      <c r="K40" s="166"/>
    </row>
    <row r="41" spans="1:11" s="164" customFormat="1" ht="14.25" customHeight="1">
      <c r="A41" s="32">
        <v>11</v>
      </c>
      <c r="B41" s="33" t="s">
        <v>92</v>
      </c>
      <c r="C41" s="33" t="s">
        <v>92</v>
      </c>
      <c r="D41" s="165" t="s">
        <v>121</v>
      </c>
      <c r="E41" s="153">
        <f>G41+I41</f>
        <v>903943</v>
      </c>
      <c r="F41" s="153">
        <f>H41+J41</f>
        <v>9545808</v>
      </c>
      <c r="G41" s="154">
        <v>903943</v>
      </c>
      <c r="H41" s="154">
        <v>9498912</v>
      </c>
      <c r="I41" s="154">
        <v>0</v>
      </c>
      <c r="J41" s="155">
        <v>46896</v>
      </c>
      <c r="K41" s="166"/>
    </row>
    <row r="42" spans="1:11" ht="14.25" customHeight="1">
      <c r="A42" s="32" t="s">
        <v>92</v>
      </c>
      <c r="B42" s="33" t="s">
        <v>92</v>
      </c>
      <c r="C42" s="33" t="s">
        <v>92</v>
      </c>
      <c r="D42" s="127" t="s">
        <v>122</v>
      </c>
      <c r="E42" s="71">
        <v>0</v>
      </c>
      <c r="F42" s="71">
        <v>0</v>
      </c>
      <c r="G42" s="71">
        <v>0</v>
      </c>
      <c r="H42" s="71">
        <v>0</v>
      </c>
      <c r="I42" s="71">
        <v>0</v>
      </c>
      <c r="J42" s="121">
        <v>0</v>
      </c>
      <c r="K42" s="224"/>
    </row>
    <row r="43" spans="1:11" ht="14.25" customHeight="1">
      <c r="A43" s="32">
        <v>6</v>
      </c>
      <c r="B43" s="33" t="s">
        <v>92</v>
      </c>
      <c r="C43" s="33" t="s">
        <v>92</v>
      </c>
      <c r="D43" s="127" t="s">
        <v>123</v>
      </c>
      <c r="E43" s="71">
        <v>0</v>
      </c>
      <c r="F43" s="71">
        <v>0</v>
      </c>
      <c r="G43" s="71">
        <v>0</v>
      </c>
      <c r="H43" s="71">
        <v>0</v>
      </c>
      <c r="I43" s="71">
        <v>0</v>
      </c>
      <c r="J43" s="121">
        <v>0</v>
      </c>
      <c r="K43" s="224"/>
    </row>
    <row r="44" spans="1:11" ht="14.25" customHeight="1">
      <c r="A44" s="32">
        <v>6</v>
      </c>
      <c r="B44" s="33">
        <v>2</v>
      </c>
      <c r="C44" s="33" t="s">
        <v>92</v>
      </c>
      <c r="D44" s="127" t="s">
        <v>124</v>
      </c>
      <c r="E44" s="71">
        <v>0</v>
      </c>
      <c r="F44" s="71">
        <v>0</v>
      </c>
      <c r="G44" s="71">
        <v>0</v>
      </c>
      <c r="H44" s="71">
        <v>0</v>
      </c>
      <c r="I44" s="71">
        <v>0</v>
      </c>
      <c r="J44" s="121">
        <v>0</v>
      </c>
      <c r="K44" s="224"/>
    </row>
    <row r="45" spans="1:11" ht="14.25" customHeight="1">
      <c r="A45" s="32">
        <v>6</v>
      </c>
      <c r="B45" s="33">
        <v>3</v>
      </c>
      <c r="C45" s="33" t="s">
        <v>92</v>
      </c>
      <c r="D45" s="127" t="s">
        <v>125</v>
      </c>
      <c r="E45" s="71">
        <v>0</v>
      </c>
      <c r="F45" s="71">
        <v>0</v>
      </c>
      <c r="G45" s="71">
        <v>0</v>
      </c>
      <c r="H45" s="71">
        <v>0</v>
      </c>
      <c r="I45" s="71">
        <v>0</v>
      </c>
      <c r="J45" s="121">
        <v>0</v>
      </c>
      <c r="K45" s="224"/>
    </row>
    <row r="46" spans="1:11" ht="14.25" customHeight="1">
      <c r="A46" s="32">
        <v>6</v>
      </c>
      <c r="B46" s="33">
        <v>4</v>
      </c>
      <c r="C46" s="33" t="s">
        <v>92</v>
      </c>
      <c r="D46" s="127" t="s">
        <v>126</v>
      </c>
      <c r="E46" s="71">
        <v>0</v>
      </c>
      <c r="F46" s="71">
        <v>0</v>
      </c>
      <c r="G46" s="71">
        <v>0</v>
      </c>
      <c r="H46" s="71">
        <v>0</v>
      </c>
      <c r="I46" s="71">
        <v>0</v>
      </c>
      <c r="J46" s="121">
        <v>0</v>
      </c>
      <c r="K46" s="224"/>
    </row>
    <row r="47" spans="1:11" ht="14.25" customHeight="1">
      <c r="A47" s="32" t="s">
        <v>92</v>
      </c>
      <c r="B47" s="33" t="s">
        <v>92</v>
      </c>
      <c r="C47" s="33" t="s">
        <v>92</v>
      </c>
      <c r="D47" s="128" t="s">
        <v>127</v>
      </c>
      <c r="E47" s="129">
        <f>E42+E7</f>
        <v>11851906</v>
      </c>
      <c r="F47" s="129">
        <f>F42+F7</f>
        <v>266765328</v>
      </c>
      <c r="G47" s="129">
        <f>G42+G7</f>
        <v>11851906</v>
      </c>
      <c r="H47" s="129">
        <f>H42+H7</f>
        <v>182793259</v>
      </c>
      <c r="I47" s="129">
        <f>I42+I7</f>
        <v>0</v>
      </c>
      <c r="J47" s="130">
        <f>J42+J7</f>
        <v>83972069</v>
      </c>
      <c r="K47" s="224"/>
    </row>
    <row r="48" spans="1:11" ht="14.25" customHeight="1">
      <c r="A48" s="32" t="s">
        <v>92</v>
      </c>
      <c r="B48" s="33" t="s">
        <v>92</v>
      </c>
      <c r="C48" s="33" t="s">
        <v>92</v>
      </c>
      <c r="D48" s="127" t="s">
        <v>128</v>
      </c>
      <c r="E48" s="71">
        <v>0</v>
      </c>
      <c r="F48" s="131">
        <v>266701536</v>
      </c>
      <c r="G48" s="71">
        <v>0</v>
      </c>
      <c r="H48" s="71">
        <v>0</v>
      </c>
      <c r="I48" s="71">
        <v>0</v>
      </c>
      <c r="J48" s="121">
        <v>0</v>
      </c>
      <c r="K48" s="224"/>
    </row>
    <row r="49" spans="1:11" ht="14.25" customHeight="1">
      <c r="A49" s="32">
        <v>30</v>
      </c>
      <c r="B49" s="33" t="s">
        <v>92</v>
      </c>
      <c r="C49" s="33" t="s">
        <v>92</v>
      </c>
      <c r="D49" s="127" t="s">
        <v>129</v>
      </c>
      <c r="E49" s="71">
        <v>0</v>
      </c>
      <c r="F49" s="71">
        <v>0</v>
      </c>
      <c r="G49" s="71">
        <v>0</v>
      </c>
      <c r="H49" s="71">
        <v>0</v>
      </c>
      <c r="I49" s="71">
        <v>0</v>
      </c>
      <c r="J49" s="121">
        <v>0</v>
      </c>
      <c r="K49" s="224"/>
    </row>
    <row r="50" spans="1:11" ht="14.25" customHeight="1">
      <c r="A50" s="32">
        <v>30</v>
      </c>
      <c r="B50" s="33">
        <v>1</v>
      </c>
      <c r="C50" s="33" t="s">
        <v>92</v>
      </c>
      <c r="D50" s="127" t="s">
        <v>130</v>
      </c>
      <c r="E50" s="71">
        <v>0</v>
      </c>
      <c r="F50" s="71">
        <v>0</v>
      </c>
      <c r="G50" s="71">
        <v>0</v>
      </c>
      <c r="H50" s="71">
        <v>0</v>
      </c>
      <c r="I50" s="71">
        <v>0</v>
      </c>
      <c r="J50" s="121">
        <v>0</v>
      </c>
      <c r="K50" s="224"/>
    </row>
    <row r="51" spans="1:11" ht="14.25" customHeight="1">
      <c r="A51" s="32">
        <v>31</v>
      </c>
      <c r="B51" s="33" t="s">
        <v>92</v>
      </c>
      <c r="C51" s="33" t="s">
        <v>92</v>
      </c>
      <c r="D51" s="127" t="s">
        <v>131</v>
      </c>
      <c r="E51" s="71">
        <v>0</v>
      </c>
      <c r="F51" s="71">
        <v>0</v>
      </c>
      <c r="G51" s="71">
        <v>0</v>
      </c>
      <c r="H51" s="71">
        <v>0</v>
      </c>
      <c r="I51" s="71">
        <v>0</v>
      </c>
      <c r="J51" s="121">
        <v>0</v>
      </c>
      <c r="K51" s="224"/>
    </row>
    <row r="52" spans="1:11" ht="14.25" customHeight="1">
      <c r="A52" s="32">
        <v>31</v>
      </c>
      <c r="B52" s="33">
        <v>1</v>
      </c>
      <c r="C52" s="33" t="s">
        <v>92</v>
      </c>
      <c r="D52" s="127" t="s">
        <v>132</v>
      </c>
      <c r="E52" s="71">
        <v>0</v>
      </c>
      <c r="F52" s="71">
        <v>0</v>
      </c>
      <c r="G52" s="71">
        <v>0</v>
      </c>
      <c r="H52" s="71">
        <v>0</v>
      </c>
      <c r="I52" s="71">
        <v>0</v>
      </c>
      <c r="J52" s="121">
        <v>0</v>
      </c>
      <c r="K52" s="224"/>
    </row>
    <row r="53" spans="1:11" ht="14.25" customHeight="1">
      <c r="A53" s="32">
        <v>31</v>
      </c>
      <c r="B53" s="33">
        <v>2</v>
      </c>
      <c r="C53" s="33" t="s">
        <v>92</v>
      </c>
      <c r="D53" s="127" t="s">
        <v>133</v>
      </c>
      <c r="E53" s="71">
        <v>0</v>
      </c>
      <c r="F53" s="71">
        <v>0</v>
      </c>
      <c r="G53" s="71">
        <v>0</v>
      </c>
      <c r="H53" s="71">
        <v>0</v>
      </c>
      <c r="I53" s="71">
        <v>0</v>
      </c>
      <c r="J53" s="121">
        <v>0</v>
      </c>
      <c r="K53" s="224"/>
    </row>
    <row r="54" spans="1:11" ht="14.25" customHeight="1">
      <c r="A54" s="32">
        <v>31</v>
      </c>
      <c r="B54" s="33">
        <v>3</v>
      </c>
      <c r="C54" s="33" t="s">
        <v>92</v>
      </c>
      <c r="D54" s="127" t="s">
        <v>134</v>
      </c>
      <c r="E54" s="71">
        <v>0</v>
      </c>
      <c r="F54" s="71">
        <v>0</v>
      </c>
      <c r="G54" s="71">
        <v>0</v>
      </c>
      <c r="H54" s="71">
        <v>0</v>
      </c>
      <c r="I54" s="71">
        <v>0</v>
      </c>
      <c r="J54" s="132">
        <v>0</v>
      </c>
      <c r="K54" s="224"/>
    </row>
    <row r="55" spans="1:11" ht="14.25" customHeight="1">
      <c r="A55" s="32">
        <v>31</v>
      </c>
      <c r="B55" s="33">
        <v>4</v>
      </c>
      <c r="C55" s="33" t="s">
        <v>92</v>
      </c>
      <c r="D55" s="127" t="s">
        <v>135</v>
      </c>
      <c r="E55" s="71">
        <v>0</v>
      </c>
      <c r="F55" s="71">
        <v>0</v>
      </c>
      <c r="G55" s="71">
        <v>0</v>
      </c>
      <c r="H55" s="71">
        <v>0</v>
      </c>
      <c r="I55" s="71">
        <v>0</v>
      </c>
      <c r="J55" s="121">
        <v>0</v>
      </c>
      <c r="K55" s="224"/>
    </row>
    <row r="56" spans="1:11" ht="14.25" customHeight="1">
      <c r="A56" s="32">
        <v>31</v>
      </c>
      <c r="B56" s="33">
        <v>5</v>
      </c>
      <c r="C56" s="33" t="s">
        <v>92</v>
      </c>
      <c r="D56" s="127" t="s">
        <v>136</v>
      </c>
      <c r="E56" s="71">
        <v>0</v>
      </c>
      <c r="F56" s="71">
        <v>0</v>
      </c>
      <c r="G56" s="71">
        <v>0</v>
      </c>
      <c r="H56" s="71">
        <v>0</v>
      </c>
      <c r="I56" s="71">
        <v>0</v>
      </c>
      <c r="J56" s="121">
        <v>0</v>
      </c>
      <c r="K56" s="224"/>
    </row>
    <row r="57" spans="1:11" ht="14.25" customHeight="1">
      <c r="A57" s="32">
        <v>31</v>
      </c>
      <c r="B57" s="33">
        <v>6</v>
      </c>
      <c r="C57" s="33" t="s">
        <v>92</v>
      </c>
      <c r="D57" s="127" t="s">
        <v>137</v>
      </c>
      <c r="E57" s="71">
        <v>0</v>
      </c>
      <c r="F57" s="71">
        <v>0</v>
      </c>
      <c r="G57" s="71">
        <v>0</v>
      </c>
      <c r="H57" s="71">
        <v>0</v>
      </c>
      <c r="I57" s="71">
        <v>0</v>
      </c>
      <c r="J57" s="121">
        <v>0</v>
      </c>
      <c r="K57" s="224"/>
    </row>
    <row r="58" spans="1:11" ht="14.25" customHeight="1">
      <c r="A58" s="32">
        <v>31</v>
      </c>
      <c r="B58" s="33">
        <v>7</v>
      </c>
      <c r="C58" s="33" t="s">
        <v>92</v>
      </c>
      <c r="D58" s="127" t="s">
        <v>138</v>
      </c>
      <c r="E58" s="71">
        <v>0</v>
      </c>
      <c r="F58" s="71">
        <v>0</v>
      </c>
      <c r="G58" s="71">
        <v>0</v>
      </c>
      <c r="H58" s="71">
        <v>0</v>
      </c>
      <c r="I58" s="71">
        <v>0</v>
      </c>
      <c r="J58" s="121">
        <v>0</v>
      </c>
      <c r="K58" s="224"/>
    </row>
    <row r="59" spans="1:11" ht="14.25" customHeight="1">
      <c r="A59" s="32"/>
      <c r="B59" s="33"/>
      <c r="C59" s="33"/>
      <c r="D59" s="127"/>
      <c r="E59" s="71"/>
      <c r="F59" s="71"/>
      <c r="G59" s="71"/>
      <c r="H59" s="71"/>
      <c r="I59" s="71"/>
      <c r="J59" s="121"/>
      <c r="K59" s="224"/>
    </row>
    <row r="60" spans="1:11" ht="14.25" customHeight="1">
      <c r="A60" s="32"/>
      <c r="B60" s="33"/>
      <c r="C60" s="33"/>
      <c r="D60" s="127"/>
      <c r="E60" s="71"/>
      <c r="F60" s="71"/>
      <c r="G60" s="71"/>
      <c r="H60" s="71"/>
      <c r="I60" s="71"/>
      <c r="J60" s="121"/>
      <c r="K60" s="224"/>
    </row>
    <row r="61" spans="1:11" ht="14.25" customHeight="1">
      <c r="A61" s="32"/>
      <c r="B61" s="33"/>
      <c r="C61" s="33"/>
      <c r="D61" s="127"/>
      <c r="E61" s="71"/>
      <c r="F61" s="71"/>
      <c r="G61" s="71"/>
      <c r="H61" s="71"/>
      <c r="I61" s="71"/>
      <c r="J61" s="121"/>
      <c r="K61" s="224"/>
    </row>
    <row r="62" spans="1:11" s="164" customFormat="1" ht="14.25" customHeight="1">
      <c r="A62" s="32" t="s">
        <v>92</v>
      </c>
      <c r="B62" s="149" t="s">
        <v>92</v>
      </c>
      <c r="C62" s="149" t="s">
        <v>92</v>
      </c>
      <c r="D62" s="163" t="s">
        <v>139</v>
      </c>
      <c r="E62" s="153">
        <f>E47+E48</f>
        <v>11851906</v>
      </c>
      <c r="F62" s="153">
        <f>F47+F48</f>
        <v>533466864</v>
      </c>
      <c r="G62" s="153"/>
      <c r="H62" s="153"/>
      <c r="I62" s="153"/>
      <c r="J62" s="156"/>
      <c r="K62" s="166"/>
    </row>
    <row r="63" spans="1:11" s="164" customFormat="1" ht="14.25" customHeight="1">
      <c r="A63" s="32" t="s">
        <v>92</v>
      </c>
      <c r="B63" s="149" t="s">
        <v>92</v>
      </c>
      <c r="C63" s="149" t="s">
        <v>92</v>
      </c>
      <c r="D63" s="163" t="s">
        <v>140</v>
      </c>
      <c r="E63" s="154">
        <v>300257684</v>
      </c>
      <c r="F63" s="153"/>
      <c r="G63" s="153"/>
      <c r="H63" s="153"/>
      <c r="I63" s="153"/>
      <c r="J63" s="156"/>
      <c r="K63" s="166"/>
    </row>
    <row r="64" spans="1:11" s="164" customFormat="1" ht="14.25" customHeight="1">
      <c r="A64" s="32" t="s">
        <v>92</v>
      </c>
      <c r="B64" s="149" t="s">
        <v>92</v>
      </c>
      <c r="C64" s="149" t="s">
        <v>92</v>
      </c>
      <c r="D64" s="163" t="s">
        <v>141</v>
      </c>
      <c r="E64" s="153">
        <f>E62+E63</f>
        <v>312109590</v>
      </c>
      <c r="F64" s="153">
        <f>F62</f>
        <v>533466864</v>
      </c>
      <c r="G64" s="153"/>
      <c r="H64" s="153"/>
      <c r="I64" s="153"/>
      <c r="J64" s="156"/>
      <c r="K64" s="166"/>
    </row>
    <row r="65" spans="1:11" s="164" customFormat="1" ht="14.25" customHeight="1">
      <c r="A65" s="32" t="s">
        <v>92</v>
      </c>
      <c r="B65" s="149" t="s">
        <v>92</v>
      </c>
      <c r="C65" s="149" t="s">
        <v>92</v>
      </c>
      <c r="D65" s="163" t="s">
        <v>142</v>
      </c>
      <c r="E65" s="168">
        <v>144903000</v>
      </c>
      <c r="F65" s="153">
        <v>0</v>
      </c>
      <c r="G65" s="153"/>
      <c r="H65" s="153"/>
      <c r="I65" s="153"/>
      <c r="J65" s="156"/>
      <c r="K65" s="166"/>
    </row>
    <row r="66" spans="1:11" s="164" customFormat="1" ht="14.25" customHeight="1">
      <c r="A66" s="32" t="s">
        <v>92</v>
      </c>
      <c r="B66" s="149" t="s">
        <v>92</v>
      </c>
      <c r="C66" s="149" t="s">
        <v>92</v>
      </c>
      <c r="D66" s="163" t="s">
        <v>143</v>
      </c>
      <c r="E66" s="154">
        <v>8150000</v>
      </c>
      <c r="F66" s="153">
        <v>0</v>
      </c>
      <c r="G66" s="153"/>
      <c r="H66" s="153"/>
      <c r="I66" s="153"/>
      <c r="J66" s="156"/>
      <c r="K66" s="166"/>
    </row>
    <row r="67" spans="1:11" s="164" customFormat="1" ht="14.25" customHeight="1" thickBot="1">
      <c r="A67" s="169" t="s">
        <v>92</v>
      </c>
      <c r="B67" s="170" t="s">
        <v>92</v>
      </c>
      <c r="C67" s="170" t="s">
        <v>92</v>
      </c>
      <c r="D67" s="171" t="s">
        <v>144</v>
      </c>
      <c r="E67" s="172">
        <v>111265750</v>
      </c>
      <c r="F67" s="173">
        <v>0</v>
      </c>
      <c r="G67" s="173"/>
      <c r="H67" s="173"/>
      <c r="I67" s="173"/>
      <c r="J67" s="174"/>
      <c r="K67" s="166"/>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286</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中華民國108年11月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8454934</v>
      </c>
      <c r="F74" s="129">
        <f>H74+J74</f>
        <v>97515465</v>
      </c>
      <c r="G74" s="129">
        <f>G75+G80+G84+G89+G102+G105+G108+G111+G113</f>
        <v>8449734</v>
      </c>
      <c r="H74" s="129">
        <f>H75+H80+H84+H89+H102+H105+H108+H111+H113</f>
        <v>95700442</v>
      </c>
      <c r="I74" s="129">
        <f>I75+I80+I84+I89+I102+I105+I108+I111+I113</f>
        <v>5200</v>
      </c>
      <c r="J74" s="137">
        <f>J75+J80+J84+J89+J102+J105+J108+J111+J113</f>
        <v>1815023</v>
      </c>
    </row>
    <row r="75" spans="1:10" s="164" customFormat="1" ht="14.25" customHeight="1">
      <c r="A75" s="32">
        <v>1</v>
      </c>
      <c r="B75" s="33" t="s">
        <v>92</v>
      </c>
      <c r="C75" s="33" t="s">
        <v>92</v>
      </c>
      <c r="D75" s="163" t="s">
        <v>149</v>
      </c>
      <c r="E75" s="153">
        <f>E76+E77+E78+E79</f>
        <v>9901865</v>
      </c>
      <c r="F75" s="153">
        <f>F76+F77+F78+F79</f>
        <v>55872335</v>
      </c>
      <c r="G75" s="153">
        <f>G76+G77+G78+G79</f>
        <v>4107668</v>
      </c>
      <c r="H75" s="153">
        <f>H76+H77+H78+H79</f>
        <v>49733237</v>
      </c>
      <c r="I75" s="153">
        <f>I76+I77+I78+I79</f>
        <v>5200</v>
      </c>
      <c r="J75" s="175">
        <f>J76+J77+J78+J79</f>
        <v>445239</v>
      </c>
    </row>
    <row r="76" spans="1:10" s="164" customFormat="1" ht="14.25" customHeight="1">
      <c r="A76" s="32">
        <v>1</v>
      </c>
      <c r="B76" s="33">
        <v>1</v>
      </c>
      <c r="C76" s="33" t="s">
        <v>92</v>
      </c>
      <c r="D76" s="165" t="s">
        <v>150</v>
      </c>
      <c r="E76" s="153">
        <f>G76+I76</f>
        <v>1006380</v>
      </c>
      <c r="F76" s="153">
        <f>H76+J76</f>
        <v>14479620</v>
      </c>
      <c r="G76" s="154">
        <v>1006380</v>
      </c>
      <c r="H76" s="154">
        <v>14479620</v>
      </c>
      <c r="I76" s="154">
        <v>0</v>
      </c>
      <c r="J76" s="155">
        <v>0</v>
      </c>
    </row>
    <row r="77" spans="1:10" s="164" customFormat="1" ht="14.25" customHeight="1">
      <c r="A77" s="32">
        <v>1</v>
      </c>
      <c r="B77" s="33">
        <v>2</v>
      </c>
      <c r="C77" s="33" t="s">
        <v>92</v>
      </c>
      <c r="D77" s="165" t="s">
        <v>151</v>
      </c>
      <c r="E77" s="153">
        <f>G77+I77</f>
        <v>1305474</v>
      </c>
      <c r="F77" s="153">
        <f>H77+J77</f>
        <v>11410728</v>
      </c>
      <c r="G77" s="154">
        <v>1305474</v>
      </c>
      <c r="H77" s="154">
        <v>11410728</v>
      </c>
      <c r="I77" s="154">
        <v>0</v>
      </c>
      <c r="J77" s="155">
        <v>0</v>
      </c>
    </row>
    <row r="78" spans="1:10" s="164" customFormat="1" ht="14.25" customHeight="1">
      <c r="A78" s="32">
        <v>1</v>
      </c>
      <c r="B78" s="33">
        <v>3</v>
      </c>
      <c r="C78" s="33" t="s">
        <v>92</v>
      </c>
      <c r="D78" s="165" t="s">
        <v>152</v>
      </c>
      <c r="E78" s="153">
        <v>7364243</v>
      </c>
      <c r="F78" s="153">
        <v>27951834</v>
      </c>
      <c r="G78" s="154">
        <v>1563300</v>
      </c>
      <c r="H78" s="154">
        <v>21537816</v>
      </c>
      <c r="I78" s="154">
        <v>5200</v>
      </c>
      <c r="J78" s="155">
        <v>445239</v>
      </c>
    </row>
    <row r="79" spans="1:10" s="164" customFormat="1" ht="14.25" customHeight="1">
      <c r="A79" s="32">
        <v>1</v>
      </c>
      <c r="B79" s="33">
        <v>4</v>
      </c>
      <c r="C79" s="33" t="s">
        <v>92</v>
      </c>
      <c r="D79" s="165" t="s">
        <v>153</v>
      </c>
      <c r="E79" s="153">
        <v>225768</v>
      </c>
      <c r="F79" s="153">
        <v>2030153</v>
      </c>
      <c r="G79" s="154">
        <v>232514</v>
      </c>
      <c r="H79" s="154">
        <v>2305073</v>
      </c>
      <c r="I79" s="154">
        <v>0</v>
      </c>
      <c r="J79" s="155">
        <v>0</v>
      </c>
    </row>
    <row r="80" spans="1:10" s="164" customFormat="1" ht="14.25" customHeight="1">
      <c r="A80" s="32">
        <v>2</v>
      </c>
      <c r="B80" s="33" t="s">
        <v>92</v>
      </c>
      <c r="C80" s="33" t="s">
        <v>92</v>
      </c>
      <c r="D80" s="163" t="s">
        <v>154</v>
      </c>
      <c r="E80" s="153">
        <f>E81+E82+E83</f>
        <v>542551</v>
      </c>
      <c r="F80" s="153">
        <f>F81+F82+F83</f>
        <v>4684257</v>
      </c>
      <c r="G80" s="153">
        <f>G81+G82+G83</f>
        <v>542551</v>
      </c>
      <c r="H80" s="153">
        <f>H81+H82+H83</f>
        <v>4387257</v>
      </c>
      <c r="I80" s="153">
        <f>I81+I82+I83</f>
        <v>0</v>
      </c>
      <c r="J80" s="156">
        <f>J81+J82+J83</f>
        <v>297000</v>
      </c>
    </row>
    <row r="81" spans="1:10" s="164" customFormat="1" ht="14.25" customHeight="1">
      <c r="A81" s="32">
        <v>2</v>
      </c>
      <c r="B81" s="33">
        <v>1</v>
      </c>
      <c r="C81" s="33" t="s">
        <v>92</v>
      </c>
      <c r="D81" s="165" t="s">
        <v>155</v>
      </c>
      <c r="E81" s="153">
        <f>G81+I81</f>
        <v>0</v>
      </c>
      <c r="F81" s="153">
        <f>H81+J81</f>
        <v>93220</v>
      </c>
      <c r="G81" s="154">
        <v>0</v>
      </c>
      <c r="H81" s="154">
        <v>93220</v>
      </c>
      <c r="I81" s="154">
        <v>0</v>
      </c>
      <c r="J81" s="155">
        <v>0</v>
      </c>
    </row>
    <row r="82" spans="1:10" s="164" customFormat="1" ht="14.25" customHeight="1">
      <c r="A82" s="32">
        <v>2</v>
      </c>
      <c r="B82" s="33">
        <v>2</v>
      </c>
      <c r="C82" s="33" t="s">
        <v>92</v>
      </c>
      <c r="D82" s="165" t="s">
        <v>156</v>
      </c>
      <c r="E82" s="153">
        <v>0</v>
      </c>
      <c r="F82" s="153">
        <v>0</v>
      </c>
      <c r="G82" s="154">
        <v>0</v>
      </c>
      <c r="H82" s="154">
        <v>0</v>
      </c>
      <c r="I82" s="154">
        <v>0</v>
      </c>
      <c r="J82" s="155">
        <v>0</v>
      </c>
    </row>
    <row r="83" spans="1:10" s="164" customFormat="1" ht="14.25" customHeight="1">
      <c r="A83" s="32">
        <v>2</v>
      </c>
      <c r="B83" s="33">
        <v>3</v>
      </c>
      <c r="C83" s="33" t="s">
        <v>92</v>
      </c>
      <c r="D83" s="165" t="s">
        <v>157</v>
      </c>
      <c r="E83" s="153">
        <f>G83+I83</f>
        <v>542551</v>
      </c>
      <c r="F83" s="153">
        <f>H83+J83</f>
        <v>4591037</v>
      </c>
      <c r="G83" s="154">
        <v>542551</v>
      </c>
      <c r="H83" s="154">
        <v>4294037</v>
      </c>
      <c r="I83" s="154">
        <v>0</v>
      </c>
      <c r="J83" s="155">
        <v>297000</v>
      </c>
    </row>
    <row r="84" spans="1:10" s="164" customFormat="1" ht="14.25" customHeight="1">
      <c r="A84" s="32">
        <v>3</v>
      </c>
      <c r="B84" s="33" t="s">
        <v>92</v>
      </c>
      <c r="C84" s="33" t="s">
        <v>92</v>
      </c>
      <c r="D84" s="163" t="s">
        <v>158</v>
      </c>
      <c r="E84" s="153">
        <f>E85+E86+E87+E88</f>
        <v>1776177</v>
      </c>
      <c r="F84" s="153">
        <f>F85+F86+F87+F88</f>
        <v>18657512</v>
      </c>
      <c r="G84" s="153">
        <f>G85+G86+G87+G88</f>
        <v>1776177</v>
      </c>
      <c r="H84" s="153">
        <f>H85+H86+H87+H88</f>
        <v>17584728</v>
      </c>
      <c r="I84" s="153">
        <f>I85+I86+I87+I88</f>
        <v>0</v>
      </c>
      <c r="J84" s="156">
        <f>J85+J86+J87+J88</f>
        <v>1072784</v>
      </c>
    </row>
    <row r="85" spans="1:10" s="164" customFormat="1" ht="14.25" customHeight="1">
      <c r="A85" s="32">
        <v>3</v>
      </c>
      <c r="B85" s="33">
        <v>1</v>
      </c>
      <c r="C85" s="33" t="s">
        <v>92</v>
      </c>
      <c r="D85" s="165" t="s">
        <v>159</v>
      </c>
      <c r="E85" s="153">
        <f>G85+I85</f>
        <v>1100827</v>
      </c>
      <c r="F85" s="153">
        <f>H85+J85</f>
        <v>12746365</v>
      </c>
      <c r="G85" s="154">
        <v>1100827</v>
      </c>
      <c r="H85" s="154">
        <v>11673581</v>
      </c>
      <c r="I85" s="154">
        <v>0</v>
      </c>
      <c r="J85" s="155">
        <v>1072784</v>
      </c>
    </row>
    <row r="86" spans="1:10" s="164" customFormat="1" ht="14.25" customHeight="1">
      <c r="A86" s="32">
        <v>3</v>
      </c>
      <c r="B86" s="33">
        <v>2</v>
      </c>
      <c r="C86" s="33" t="s">
        <v>92</v>
      </c>
      <c r="D86" s="165" t="s">
        <v>160</v>
      </c>
      <c r="E86" s="153">
        <v>0</v>
      </c>
      <c r="F86" s="153">
        <v>0</v>
      </c>
      <c r="G86" s="154">
        <v>0</v>
      </c>
      <c r="H86" s="154">
        <v>0</v>
      </c>
      <c r="I86" s="154">
        <v>0</v>
      </c>
      <c r="J86" s="155">
        <v>0</v>
      </c>
    </row>
    <row r="87" spans="1:10" s="164" customFormat="1" ht="14.25" customHeight="1">
      <c r="A87" s="32">
        <v>3</v>
      </c>
      <c r="B87" s="33">
        <v>3</v>
      </c>
      <c r="C87" s="33" t="s">
        <v>92</v>
      </c>
      <c r="D87" s="165" t="s">
        <v>161</v>
      </c>
      <c r="E87" s="153">
        <f>G87</f>
        <v>152285</v>
      </c>
      <c r="F87" s="153">
        <f>H87</f>
        <v>1757355</v>
      </c>
      <c r="G87" s="154">
        <v>152285</v>
      </c>
      <c r="H87" s="154">
        <v>1757355</v>
      </c>
      <c r="I87" s="154">
        <v>0</v>
      </c>
      <c r="J87" s="155">
        <v>0</v>
      </c>
    </row>
    <row r="88" spans="1:10" s="164" customFormat="1" ht="14.25" customHeight="1">
      <c r="A88" s="32">
        <v>3</v>
      </c>
      <c r="B88" s="33">
        <v>4</v>
      </c>
      <c r="C88" s="33" t="s">
        <v>92</v>
      </c>
      <c r="D88" s="165" t="s">
        <v>162</v>
      </c>
      <c r="E88" s="153">
        <f>G88+I88</f>
        <v>523065</v>
      </c>
      <c r="F88" s="153">
        <f>H88+J88</f>
        <v>4153792</v>
      </c>
      <c r="G88" s="154">
        <v>523065</v>
      </c>
      <c r="H88" s="154">
        <v>4153792</v>
      </c>
      <c r="I88" s="154">
        <v>0</v>
      </c>
      <c r="J88" s="155">
        <v>0</v>
      </c>
    </row>
    <row r="89" spans="1:10" s="164" customFormat="1" ht="14.25" customHeight="1">
      <c r="A89" s="32">
        <v>4</v>
      </c>
      <c r="B89" s="33" t="s">
        <v>92</v>
      </c>
      <c r="C89" s="33" t="s">
        <v>92</v>
      </c>
      <c r="D89" s="163" t="s">
        <v>163</v>
      </c>
      <c r="E89" s="153">
        <f>E90+E91+E92+E93+E94</f>
        <v>307682</v>
      </c>
      <c r="F89" s="153">
        <f>F90+F91+F92+F93+F94</f>
        <v>4348728</v>
      </c>
      <c r="G89" s="153">
        <f>G90+G91+G92+G93+G94</f>
        <v>307682</v>
      </c>
      <c r="H89" s="153">
        <f>H90+H91+H92+H93+H94</f>
        <v>4348728</v>
      </c>
      <c r="I89" s="153">
        <f>I90+I91+I92+I93+I94</f>
        <v>0</v>
      </c>
      <c r="J89" s="175">
        <f>J90+J91+J92+J93+J94</f>
        <v>0</v>
      </c>
    </row>
    <row r="90" spans="1:10" s="164" customFormat="1" ht="14.25" customHeight="1">
      <c r="A90" s="32">
        <v>4</v>
      </c>
      <c r="B90" s="33">
        <v>1</v>
      </c>
      <c r="C90" s="33" t="s">
        <v>92</v>
      </c>
      <c r="D90" s="165" t="s">
        <v>164</v>
      </c>
      <c r="E90" s="153">
        <f aca="true" t="shared" si="1" ref="E90:F92">G90+I90</f>
        <v>307092</v>
      </c>
      <c r="F90" s="153">
        <f t="shared" si="1"/>
        <v>3013060</v>
      </c>
      <c r="G90" s="154">
        <v>307092</v>
      </c>
      <c r="H90" s="154">
        <v>3013060</v>
      </c>
      <c r="I90" s="154">
        <v>0</v>
      </c>
      <c r="J90" s="155">
        <v>0</v>
      </c>
    </row>
    <row r="91" spans="1:10" s="164" customFormat="1" ht="14.25" customHeight="1">
      <c r="A91" s="32">
        <v>4</v>
      </c>
      <c r="B91" s="33">
        <v>2</v>
      </c>
      <c r="C91" s="33" t="s">
        <v>92</v>
      </c>
      <c r="D91" s="165" t="s">
        <v>165</v>
      </c>
      <c r="E91" s="153">
        <f t="shared" si="1"/>
        <v>590</v>
      </c>
      <c r="F91" s="153">
        <f t="shared" si="1"/>
        <v>365558</v>
      </c>
      <c r="G91" s="154">
        <v>590</v>
      </c>
      <c r="H91" s="154">
        <v>365558</v>
      </c>
      <c r="I91" s="154">
        <v>0</v>
      </c>
      <c r="J91" s="155">
        <v>0</v>
      </c>
    </row>
    <row r="92" spans="1:10" s="164" customFormat="1" ht="14.25" customHeight="1">
      <c r="A92" s="32">
        <v>4</v>
      </c>
      <c r="B92" s="33">
        <v>3</v>
      </c>
      <c r="C92" s="33" t="s">
        <v>92</v>
      </c>
      <c r="D92" s="165" t="s">
        <v>166</v>
      </c>
      <c r="E92" s="153">
        <f t="shared" si="1"/>
        <v>0</v>
      </c>
      <c r="F92" s="153">
        <f t="shared" si="1"/>
        <v>970110</v>
      </c>
      <c r="G92" s="154">
        <v>0</v>
      </c>
      <c r="H92" s="154">
        <v>970110</v>
      </c>
      <c r="I92" s="154">
        <v>0</v>
      </c>
      <c r="J92" s="155">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285</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中華民國108年11月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E103+E104</f>
        <v>3264813</v>
      </c>
      <c r="F102" s="71">
        <f>F103+F104</f>
        <v>15387132</v>
      </c>
      <c r="G102" s="71">
        <f>G103+G104</f>
        <v>1121333</v>
      </c>
      <c r="H102" s="71">
        <f>H103+H104</f>
        <v>12183092</v>
      </c>
      <c r="I102" s="71">
        <f>I103+I104</f>
        <v>0</v>
      </c>
      <c r="J102" s="121">
        <f>J103+J104</f>
        <v>0</v>
      </c>
    </row>
    <row r="103" spans="1:10" s="164" customFormat="1" ht="14.25" customHeight="1">
      <c r="A103" s="32">
        <v>5</v>
      </c>
      <c r="B103" s="33">
        <v>1</v>
      </c>
      <c r="C103" s="33" t="s">
        <v>92</v>
      </c>
      <c r="D103" s="165" t="s">
        <v>171</v>
      </c>
      <c r="E103" s="153">
        <v>274980</v>
      </c>
      <c r="F103" s="153">
        <v>1547879</v>
      </c>
      <c r="G103" s="154">
        <v>113761</v>
      </c>
      <c r="H103" s="154">
        <v>707823</v>
      </c>
      <c r="I103" s="154">
        <v>0</v>
      </c>
      <c r="J103" s="155">
        <v>0</v>
      </c>
    </row>
    <row r="104" spans="1:10" s="164" customFormat="1" ht="14.25" customHeight="1">
      <c r="A104" s="32">
        <v>5</v>
      </c>
      <c r="B104" s="33">
        <v>2</v>
      </c>
      <c r="C104" s="33" t="s">
        <v>92</v>
      </c>
      <c r="D104" s="165" t="s">
        <v>172</v>
      </c>
      <c r="E104" s="153">
        <v>2989833</v>
      </c>
      <c r="F104" s="153">
        <v>13839253</v>
      </c>
      <c r="G104" s="154">
        <v>1007572</v>
      </c>
      <c r="H104" s="154">
        <v>11475269</v>
      </c>
      <c r="I104" s="154">
        <v>0</v>
      </c>
      <c r="J104" s="155">
        <v>0</v>
      </c>
    </row>
    <row r="105" spans="1:10" s="164" customFormat="1" ht="14.25" customHeight="1">
      <c r="A105" s="32">
        <v>10</v>
      </c>
      <c r="B105" s="33" t="s">
        <v>92</v>
      </c>
      <c r="C105" s="33" t="s">
        <v>92</v>
      </c>
      <c r="D105" s="163" t="s">
        <v>173</v>
      </c>
      <c r="E105" s="153">
        <f>E106+E107</f>
        <v>392973</v>
      </c>
      <c r="F105" s="153">
        <f>F106+F107</f>
        <v>6998805</v>
      </c>
      <c r="G105" s="153">
        <f>G106+G107</f>
        <v>392973</v>
      </c>
      <c r="H105" s="153">
        <f>H106+H107</f>
        <v>6998805</v>
      </c>
      <c r="I105" s="153">
        <f>I106+I107</f>
        <v>0</v>
      </c>
      <c r="J105" s="156">
        <f>J106+J107</f>
        <v>0</v>
      </c>
    </row>
    <row r="106" spans="1:10" s="164" customFormat="1" ht="14.25" customHeight="1">
      <c r="A106" s="32">
        <v>10</v>
      </c>
      <c r="B106" s="33">
        <v>1</v>
      </c>
      <c r="C106" s="33" t="s">
        <v>92</v>
      </c>
      <c r="D106" s="165" t="s">
        <v>174</v>
      </c>
      <c r="E106" s="153">
        <f>G106+I106</f>
        <v>392973</v>
      </c>
      <c r="F106" s="153">
        <f>H106+J106</f>
        <v>6998805</v>
      </c>
      <c r="G106" s="154">
        <v>392973</v>
      </c>
      <c r="H106" s="154">
        <v>6998805</v>
      </c>
      <c r="I106" s="154">
        <v>0</v>
      </c>
      <c r="J106" s="155">
        <v>0</v>
      </c>
    </row>
    <row r="107" spans="1:10" s="164" customFormat="1" ht="14.25" customHeight="1">
      <c r="A107" s="32">
        <v>10</v>
      </c>
      <c r="B107" s="33">
        <v>2</v>
      </c>
      <c r="C107" s="33" t="s">
        <v>92</v>
      </c>
      <c r="D107" s="165" t="s">
        <v>175</v>
      </c>
      <c r="E107" s="153">
        <v>0</v>
      </c>
      <c r="F107" s="153">
        <v>0</v>
      </c>
      <c r="G107" s="154">
        <v>0</v>
      </c>
      <c r="H107" s="154">
        <v>0</v>
      </c>
      <c r="I107" s="154">
        <v>0</v>
      </c>
      <c r="J107" s="155">
        <v>0</v>
      </c>
    </row>
    <row r="108" spans="1:10" s="164" customFormat="1" ht="14.25" customHeight="1">
      <c r="A108" s="32">
        <v>6</v>
      </c>
      <c r="B108" s="33" t="s">
        <v>92</v>
      </c>
      <c r="C108" s="33" t="s">
        <v>92</v>
      </c>
      <c r="D108" s="163" t="s">
        <v>176</v>
      </c>
      <c r="E108" s="153">
        <v>0</v>
      </c>
      <c r="F108" s="153">
        <v>0</v>
      </c>
      <c r="G108" s="153">
        <v>0</v>
      </c>
      <c r="H108" s="153">
        <v>0</v>
      </c>
      <c r="I108" s="153">
        <v>0</v>
      </c>
      <c r="J108" s="156">
        <v>0</v>
      </c>
    </row>
    <row r="109" spans="1:10" s="164" customFormat="1" ht="14.25" customHeight="1">
      <c r="A109" s="32">
        <v>6</v>
      </c>
      <c r="B109" s="33">
        <v>1</v>
      </c>
      <c r="C109" s="33" t="s">
        <v>92</v>
      </c>
      <c r="D109" s="163" t="s">
        <v>177</v>
      </c>
      <c r="E109" s="153">
        <v>0</v>
      </c>
      <c r="F109" s="153">
        <v>0</v>
      </c>
      <c r="G109" s="153">
        <v>0</v>
      </c>
      <c r="H109" s="153">
        <v>0</v>
      </c>
      <c r="I109" s="153">
        <v>0</v>
      </c>
      <c r="J109" s="156">
        <v>0</v>
      </c>
    </row>
    <row r="110" spans="1:10" s="164" customFormat="1" ht="14.25" customHeight="1">
      <c r="A110" s="32">
        <v>6</v>
      </c>
      <c r="B110" s="33">
        <v>2</v>
      </c>
      <c r="C110" s="33" t="s">
        <v>92</v>
      </c>
      <c r="D110" s="163" t="s">
        <v>178</v>
      </c>
      <c r="E110" s="153">
        <v>0</v>
      </c>
      <c r="F110" s="153">
        <v>0</v>
      </c>
      <c r="G110" s="153">
        <v>0</v>
      </c>
      <c r="H110" s="153">
        <v>0</v>
      </c>
      <c r="I110" s="153">
        <v>0</v>
      </c>
      <c r="J110" s="156">
        <v>0</v>
      </c>
    </row>
    <row r="111" spans="1:10" s="164" customFormat="1" ht="14.25" customHeight="1">
      <c r="A111" s="32">
        <v>7</v>
      </c>
      <c r="B111" s="33" t="s">
        <v>92</v>
      </c>
      <c r="C111" s="33" t="s">
        <v>92</v>
      </c>
      <c r="D111" s="163" t="s">
        <v>179</v>
      </c>
      <c r="E111" s="153">
        <v>0</v>
      </c>
      <c r="F111" s="153">
        <v>0</v>
      </c>
      <c r="G111" s="153">
        <v>0</v>
      </c>
      <c r="H111" s="153">
        <v>0</v>
      </c>
      <c r="I111" s="153">
        <v>0</v>
      </c>
      <c r="J111" s="175">
        <v>0</v>
      </c>
    </row>
    <row r="112" spans="1:10" s="164" customFormat="1" ht="14.25" customHeight="1">
      <c r="A112" s="32">
        <v>7</v>
      </c>
      <c r="B112" s="33">
        <v>1</v>
      </c>
      <c r="C112" s="33" t="s">
        <v>92</v>
      </c>
      <c r="D112" s="163" t="s">
        <v>180</v>
      </c>
      <c r="E112" s="153">
        <v>0</v>
      </c>
      <c r="F112" s="153">
        <v>0</v>
      </c>
      <c r="G112" s="153">
        <v>0</v>
      </c>
      <c r="H112" s="153">
        <v>0</v>
      </c>
      <c r="I112" s="153">
        <v>0</v>
      </c>
      <c r="J112" s="156">
        <v>0</v>
      </c>
    </row>
    <row r="113" spans="1:10" s="166" customFormat="1" ht="14.25" customHeight="1" thickBot="1">
      <c r="A113" s="176">
        <v>8</v>
      </c>
      <c r="B113" s="177" t="s">
        <v>92</v>
      </c>
      <c r="C113" s="177" t="s">
        <v>92</v>
      </c>
      <c r="D113" s="178" t="s">
        <v>181</v>
      </c>
      <c r="E113" s="173">
        <f>G113+I113</f>
        <v>201350</v>
      </c>
      <c r="F113" s="173">
        <f>H113+J113</f>
        <v>464595</v>
      </c>
      <c r="G113" s="172">
        <v>201350</v>
      </c>
      <c r="H113" s="172">
        <v>464595</v>
      </c>
      <c r="I113" s="172">
        <v>0</v>
      </c>
      <c r="J113" s="17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287</v>
      </c>
      <c r="J116" s="215"/>
    </row>
    <row r="117" spans="1:10" ht="19.5">
      <c r="A117" s="43"/>
      <c r="B117" s="43"/>
      <c r="C117" s="43"/>
      <c r="D117" s="43"/>
      <c r="E117" s="206" t="s">
        <v>77</v>
      </c>
      <c r="F117" s="221"/>
      <c r="G117" s="221"/>
      <c r="H117" s="221"/>
      <c r="I117" s="222" t="s">
        <v>182</v>
      </c>
      <c r="J117" s="222"/>
    </row>
    <row r="118" spans="1:10" ht="17.25" thickBot="1">
      <c r="A118" s="43"/>
      <c r="B118" s="43"/>
      <c r="C118" s="43"/>
      <c r="D118" s="43"/>
      <c r="E118" s="223" t="str">
        <f>E4</f>
        <v>中華民國108年11月     (108年度 )</v>
      </c>
      <c r="F118" s="223"/>
      <c r="G118" s="223"/>
      <c r="H118" s="223"/>
      <c r="I118" s="218" t="s">
        <v>80</v>
      </c>
      <c r="J118" s="218"/>
    </row>
    <row r="119" spans="1:10" ht="14.25" customHeight="1">
      <c r="A119" s="196" t="s">
        <v>81</v>
      </c>
      <c r="B119" s="197"/>
      <c r="C119" s="197"/>
      <c r="D119" s="197"/>
      <c r="E119" s="219" t="s">
        <v>82</v>
      </c>
      <c r="F119" s="219"/>
      <c r="G119" s="219" t="s">
        <v>146</v>
      </c>
      <c r="H119" s="219"/>
      <c r="I119" s="219" t="s">
        <v>147</v>
      </c>
      <c r="J119" s="220"/>
    </row>
    <row r="120" spans="1:10" ht="16.5">
      <c r="A120" s="32" t="s">
        <v>85</v>
      </c>
      <c r="B120" s="33" t="s">
        <v>86</v>
      </c>
      <c r="C120" s="33" t="s">
        <v>87</v>
      </c>
      <c r="D120" s="33" t="s">
        <v>88</v>
      </c>
      <c r="E120" s="149" t="s">
        <v>89</v>
      </c>
      <c r="F120" s="149" t="s">
        <v>90</v>
      </c>
      <c r="G120" s="149" t="s">
        <v>89</v>
      </c>
      <c r="H120" s="149" t="s">
        <v>91</v>
      </c>
      <c r="I120" s="149" t="s">
        <v>89</v>
      </c>
      <c r="J120" s="150" t="s">
        <v>91</v>
      </c>
    </row>
    <row r="121" spans="1:10" ht="14.25" customHeight="1">
      <c r="A121" s="32" t="s">
        <v>92</v>
      </c>
      <c r="B121" s="33" t="s">
        <v>92</v>
      </c>
      <c r="C121" s="33" t="s">
        <v>92</v>
      </c>
      <c r="D121" s="127" t="s">
        <v>183</v>
      </c>
      <c r="E121" s="151">
        <f>E122+E127+E131+E136+E142+E145</f>
        <v>4394400</v>
      </c>
      <c r="F121" s="151">
        <f>F122+F127+F131+F136+F142+F145</f>
        <v>107957162</v>
      </c>
      <c r="G121" s="151">
        <f>G122+G127+G131+G136+G142+G145</f>
        <v>1942725</v>
      </c>
      <c r="H121" s="151">
        <f>H122+H127+H131+H136+H142+H145</f>
        <v>8752603</v>
      </c>
      <c r="I121" s="151">
        <f>I122+I127+I131+I136+I142+I145</f>
        <v>2451675</v>
      </c>
      <c r="J121" s="151">
        <f>J122+J127+J131+J136+J142+J145</f>
        <v>99204559</v>
      </c>
    </row>
    <row r="122" spans="1:10" ht="14.25" customHeight="1">
      <c r="A122" s="32">
        <v>1</v>
      </c>
      <c r="B122" s="33" t="s">
        <v>92</v>
      </c>
      <c r="C122" s="33" t="s">
        <v>92</v>
      </c>
      <c r="D122" s="127" t="s">
        <v>149</v>
      </c>
      <c r="E122" s="153">
        <f>E123+E124+E125+E126</f>
        <v>2810805</v>
      </c>
      <c r="F122" s="153">
        <f>F123+F124+F125+F126</f>
        <v>14499513</v>
      </c>
      <c r="G122" s="153">
        <f>G123+G124+G125+G126</f>
        <v>530805</v>
      </c>
      <c r="H122" s="153">
        <f>H123+H124+H125+H126</f>
        <v>1507201</v>
      </c>
      <c r="I122" s="153">
        <f>I123+I124+I125+I126</f>
        <v>2280000</v>
      </c>
      <c r="J122" s="153">
        <f>J123+J124+J125+J126</f>
        <v>12992312</v>
      </c>
    </row>
    <row r="123" spans="1:10" s="164" customFormat="1" ht="14.25" customHeight="1">
      <c r="A123" s="32">
        <v>1</v>
      </c>
      <c r="B123" s="33">
        <v>1</v>
      </c>
      <c r="C123" s="33" t="s">
        <v>92</v>
      </c>
      <c r="D123" s="165" t="s">
        <v>184</v>
      </c>
      <c r="E123" s="153">
        <f aca="true" t="shared" si="2" ref="E123:F126">G123+I123</f>
        <v>0</v>
      </c>
      <c r="F123" s="153">
        <f t="shared" si="2"/>
        <v>320000</v>
      </c>
      <c r="G123" s="154">
        <v>0</v>
      </c>
      <c r="H123" s="154">
        <v>320000</v>
      </c>
      <c r="I123" s="154">
        <v>0</v>
      </c>
      <c r="J123" s="155">
        <v>0</v>
      </c>
    </row>
    <row r="124" spans="1:10" s="164" customFormat="1" ht="14.25" customHeight="1">
      <c r="A124" s="32">
        <v>1</v>
      </c>
      <c r="B124" s="33">
        <v>2</v>
      </c>
      <c r="C124" s="33" t="s">
        <v>92</v>
      </c>
      <c r="D124" s="165" t="s">
        <v>185</v>
      </c>
      <c r="E124" s="153">
        <f t="shared" si="2"/>
        <v>248805</v>
      </c>
      <c r="F124" s="153">
        <f t="shared" si="2"/>
        <v>518125</v>
      </c>
      <c r="G124" s="154">
        <v>248805</v>
      </c>
      <c r="H124" s="154">
        <v>518125</v>
      </c>
      <c r="I124" s="154">
        <v>0</v>
      </c>
      <c r="J124" s="155">
        <v>0</v>
      </c>
    </row>
    <row r="125" spans="1:10" s="164" customFormat="1" ht="14.25" customHeight="1">
      <c r="A125" s="32">
        <v>1</v>
      </c>
      <c r="B125" s="33">
        <v>3</v>
      </c>
      <c r="C125" s="33" t="s">
        <v>92</v>
      </c>
      <c r="D125" s="165" t="s">
        <v>186</v>
      </c>
      <c r="E125" s="153">
        <f t="shared" si="2"/>
        <v>2562000</v>
      </c>
      <c r="F125" s="153">
        <f t="shared" si="2"/>
        <v>13661388</v>
      </c>
      <c r="G125" s="154">
        <v>282000</v>
      </c>
      <c r="H125" s="154">
        <v>669076</v>
      </c>
      <c r="I125" s="154">
        <v>2280000</v>
      </c>
      <c r="J125" s="155">
        <v>12992312</v>
      </c>
    </row>
    <row r="126" spans="1:10" s="164" customFormat="1" ht="14.25" customHeight="1">
      <c r="A126" s="32">
        <v>1</v>
      </c>
      <c r="B126" s="33">
        <v>4</v>
      </c>
      <c r="C126" s="33" t="s">
        <v>92</v>
      </c>
      <c r="D126" s="165" t="s">
        <v>187</v>
      </c>
      <c r="E126" s="153">
        <f t="shared" si="2"/>
        <v>0</v>
      </c>
      <c r="F126" s="153">
        <f t="shared" si="2"/>
        <v>0</v>
      </c>
      <c r="G126" s="154">
        <v>0</v>
      </c>
      <c r="H126" s="154">
        <v>0</v>
      </c>
      <c r="I126" s="154">
        <v>0</v>
      </c>
      <c r="J126" s="155">
        <v>0</v>
      </c>
    </row>
    <row r="127" spans="1:10" s="164" customFormat="1" ht="14.25" customHeight="1">
      <c r="A127" s="32">
        <v>2</v>
      </c>
      <c r="B127" s="33" t="s">
        <v>92</v>
      </c>
      <c r="C127" s="33" t="s">
        <v>92</v>
      </c>
      <c r="D127" s="163" t="s">
        <v>154</v>
      </c>
      <c r="E127" s="153">
        <f>E128+E129+E130</f>
        <v>0</v>
      </c>
      <c r="F127" s="153">
        <f>F128+F129+F130</f>
        <v>272716</v>
      </c>
      <c r="G127" s="153">
        <f>G128+G129+G130</f>
        <v>0</v>
      </c>
      <c r="H127" s="153">
        <f>H128+H129+H130</f>
        <v>272716</v>
      </c>
      <c r="I127" s="153">
        <f>I128+I129+I130</f>
        <v>0</v>
      </c>
      <c r="J127" s="153">
        <f>J128+J129+J130</f>
        <v>0</v>
      </c>
    </row>
    <row r="128" spans="1:10" s="164" customFormat="1" ht="14.25" customHeight="1">
      <c r="A128" s="32">
        <v>2</v>
      </c>
      <c r="B128" s="33">
        <v>1</v>
      </c>
      <c r="C128" s="33" t="s">
        <v>92</v>
      </c>
      <c r="D128" s="165" t="s">
        <v>188</v>
      </c>
      <c r="E128" s="153">
        <f>G128+I128</f>
        <v>0</v>
      </c>
      <c r="F128" s="153">
        <v>0</v>
      </c>
      <c r="G128" s="154">
        <v>0</v>
      </c>
      <c r="H128" s="154">
        <v>0</v>
      </c>
      <c r="I128" s="154">
        <v>0</v>
      </c>
      <c r="J128" s="155">
        <v>0</v>
      </c>
    </row>
    <row r="129" spans="1:10" s="164" customFormat="1" ht="14.25" customHeight="1">
      <c r="A129" s="32">
        <v>2</v>
      </c>
      <c r="B129" s="33">
        <v>2</v>
      </c>
      <c r="C129" s="33" t="s">
        <v>92</v>
      </c>
      <c r="D129" s="165" t="s">
        <v>189</v>
      </c>
      <c r="E129" s="153">
        <f>G129+I129</f>
        <v>0</v>
      </c>
      <c r="F129" s="153">
        <v>0</v>
      </c>
      <c r="G129" s="154">
        <v>0</v>
      </c>
      <c r="H129" s="154">
        <v>0</v>
      </c>
      <c r="I129" s="154">
        <v>0</v>
      </c>
      <c r="J129" s="155">
        <v>0</v>
      </c>
    </row>
    <row r="130" spans="1:10" s="164" customFormat="1" ht="14.25" customHeight="1">
      <c r="A130" s="32">
        <v>2</v>
      </c>
      <c r="B130" s="33">
        <v>3</v>
      </c>
      <c r="C130" s="33" t="s">
        <v>92</v>
      </c>
      <c r="D130" s="165" t="s">
        <v>190</v>
      </c>
      <c r="E130" s="153">
        <f>G130+I130</f>
        <v>0</v>
      </c>
      <c r="F130" s="153">
        <f>H130+J130</f>
        <v>272716</v>
      </c>
      <c r="G130" s="154">
        <v>0</v>
      </c>
      <c r="H130" s="154">
        <v>272716</v>
      </c>
      <c r="I130" s="154">
        <v>0</v>
      </c>
      <c r="J130" s="155">
        <v>0</v>
      </c>
    </row>
    <row r="131" spans="1:10" s="164" customFormat="1" ht="14.25" customHeight="1">
      <c r="A131" s="32">
        <v>3</v>
      </c>
      <c r="B131" s="33" t="s">
        <v>92</v>
      </c>
      <c r="C131" s="33" t="s">
        <v>92</v>
      </c>
      <c r="D131" s="163" t="s">
        <v>158</v>
      </c>
      <c r="E131" s="153">
        <f>E132+E133+E134+E135</f>
        <v>171675</v>
      </c>
      <c r="F131" s="153">
        <f>F132+F133+F134+F135</f>
        <v>91668518</v>
      </c>
      <c r="G131" s="153">
        <f>G132+G133+G134+G135</f>
        <v>0</v>
      </c>
      <c r="H131" s="153">
        <f>H132+H133+H134+H135</f>
        <v>5554866</v>
      </c>
      <c r="I131" s="153">
        <f>I132+I133+I134+I135</f>
        <v>171675</v>
      </c>
      <c r="J131" s="153">
        <f>J132+J133+J134+J135</f>
        <v>86113652</v>
      </c>
    </row>
    <row r="132" spans="1:10" s="164" customFormat="1" ht="14.25" customHeight="1">
      <c r="A132" s="32">
        <v>3</v>
      </c>
      <c r="B132" s="33">
        <v>1</v>
      </c>
      <c r="C132" s="33" t="s">
        <v>92</v>
      </c>
      <c r="D132" s="165" t="s">
        <v>191</v>
      </c>
      <c r="E132" s="153">
        <f>G132+I132</f>
        <v>7800</v>
      </c>
      <c r="F132" s="153">
        <f>H132+J132</f>
        <v>6065391</v>
      </c>
      <c r="G132" s="154">
        <v>0</v>
      </c>
      <c r="H132" s="154">
        <v>405371</v>
      </c>
      <c r="I132" s="154">
        <v>7800</v>
      </c>
      <c r="J132" s="155">
        <v>5660020</v>
      </c>
    </row>
    <row r="133" spans="1:10" ht="14.25" customHeight="1">
      <c r="A133" s="32">
        <v>3</v>
      </c>
      <c r="B133" s="33">
        <v>2</v>
      </c>
      <c r="C133" s="33" t="s">
        <v>288</v>
      </c>
      <c r="D133" s="125" t="s">
        <v>192</v>
      </c>
      <c r="E133" s="153">
        <f>G133+I133</f>
        <v>0</v>
      </c>
      <c r="F133" s="153">
        <v>0</v>
      </c>
      <c r="G133" s="154">
        <v>0</v>
      </c>
      <c r="H133" s="154">
        <v>0</v>
      </c>
      <c r="I133" s="154">
        <v>0</v>
      </c>
      <c r="J133" s="155">
        <v>0</v>
      </c>
    </row>
    <row r="134" spans="1:10" ht="14.25" customHeight="1">
      <c r="A134" s="32">
        <v>3</v>
      </c>
      <c r="B134" s="33">
        <v>3</v>
      </c>
      <c r="C134" s="33" t="s">
        <v>92</v>
      </c>
      <c r="D134" s="125" t="s">
        <v>193</v>
      </c>
      <c r="E134" s="153">
        <f>G134+I134</f>
        <v>0</v>
      </c>
      <c r="F134" s="153">
        <v>0</v>
      </c>
      <c r="G134" s="154">
        <v>0</v>
      </c>
      <c r="H134" s="154">
        <v>0</v>
      </c>
      <c r="I134" s="154">
        <v>0</v>
      </c>
      <c r="J134" s="155">
        <v>0</v>
      </c>
    </row>
    <row r="135" spans="1:10" s="164" customFormat="1" ht="14.25" customHeight="1">
      <c r="A135" s="32">
        <v>3</v>
      </c>
      <c r="B135" s="33">
        <v>4</v>
      </c>
      <c r="C135" s="33" t="s">
        <v>92</v>
      </c>
      <c r="D135" s="165" t="s">
        <v>162</v>
      </c>
      <c r="E135" s="153">
        <f>G135+I135</f>
        <v>163875</v>
      </c>
      <c r="F135" s="153">
        <f>H135+J135</f>
        <v>85603127</v>
      </c>
      <c r="G135" s="154">
        <v>0</v>
      </c>
      <c r="H135" s="154">
        <v>5149495</v>
      </c>
      <c r="I135" s="154">
        <v>163875</v>
      </c>
      <c r="J135" s="155">
        <v>80453632</v>
      </c>
    </row>
    <row r="136" spans="1:10" ht="14.25" customHeight="1">
      <c r="A136" s="32">
        <v>4</v>
      </c>
      <c r="B136" s="33" t="s">
        <v>92</v>
      </c>
      <c r="C136" s="33" t="s">
        <v>92</v>
      </c>
      <c r="D136" s="127" t="s">
        <v>163</v>
      </c>
      <c r="E136" s="153">
        <f>SUM(E137:E141)</f>
        <v>0</v>
      </c>
      <c r="F136" s="153">
        <f aca="true" t="shared" si="3" ref="F136:F143">H136+J136</f>
        <v>0</v>
      </c>
      <c r="G136" s="153">
        <f>G137+G138+G139+G140+G141</f>
        <v>0</v>
      </c>
      <c r="H136" s="153">
        <f>H137+H138+H139+H140+H141</f>
        <v>0</v>
      </c>
      <c r="I136" s="153">
        <f>I137+I138+I139+I140+I141</f>
        <v>0</v>
      </c>
      <c r="J136" s="153">
        <f>J137+J138+J139+J140+J141</f>
        <v>0</v>
      </c>
    </row>
    <row r="137" spans="1:10" ht="14.25" customHeight="1">
      <c r="A137" s="32">
        <v>4</v>
      </c>
      <c r="B137" s="33">
        <v>1</v>
      </c>
      <c r="C137" s="33" t="s">
        <v>92</v>
      </c>
      <c r="D137" s="127" t="s">
        <v>164</v>
      </c>
      <c r="E137" s="153">
        <v>0</v>
      </c>
      <c r="F137" s="153">
        <f t="shared" si="3"/>
        <v>0</v>
      </c>
      <c r="G137" s="153">
        <v>0</v>
      </c>
      <c r="H137" s="153">
        <v>0</v>
      </c>
      <c r="I137" s="153">
        <v>0</v>
      </c>
      <c r="J137" s="156">
        <v>0</v>
      </c>
    </row>
    <row r="138" spans="1:10" ht="14.25" customHeight="1">
      <c r="A138" s="32">
        <v>4</v>
      </c>
      <c r="B138" s="33">
        <v>2</v>
      </c>
      <c r="C138" s="33" t="s">
        <v>92</v>
      </c>
      <c r="D138" s="127" t="s">
        <v>165</v>
      </c>
      <c r="E138" s="153">
        <v>0</v>
      </c>
      <c r="F138" s="153">
        <f t="shared" si="3"/>
        <v>0</v>
      </c>
      <c r="G138" s="153">
        <v>0</v>
      </c>
      <c r="H138" s="153">
        <v>0</v>
      </c>
      <c r="I138" s="153">
        <v>0</v>
      </c>
      <c r="J138" s="156">
        <v>0</v>
      </c>
    </row>
    <row r="139" spans="1:10" ht="14.25" customHeight="1">
      <c r="A139" s="32">
        <v>4</v>
      </c>
      <c r="B139" s="33">
        <v>3</v>
      </c>
      <c r="C139" s="33" t="s">
        <v>92</v>
      </c>
      <c r="D139" s="127" t="s">
        <v>166</v>
      </c>
      <c r="E139" s="153">
        <f aca="true" t="shared" si="4" ref="E139:E144">G139+I139</f>
        <v>0</v>
      </c>
      <c r="F139" s="153">
        <f t="shared" si="3"/>
        <v>0</v>
      </c>
      <c r="G139" s="158">
        <v>0</v>
      </c>
      <c r="H139" s="158">
        <v>0</v>
      </c>
      <c r="I139" s="158">
        <v>0</v>
      </c>
      <c r="J139" s="159">
        <v>0</v>
      </c>
    </row>
    <row r="140" spans="1:10" ht="14.25" customHeight="1">
      <c r="A140" s="32">
        <v>4</v>
      </c>
      <c r="B140" s="33">
        <v>4</v>
      </c>
      <c r="C140" s="33" t="s">
        <v>92</v>
      </c>
      <c r="D140" s="127" t="s">
        <v>167</v>
      </c>
      <c r="E140" s="153">
        <v>0</v>
      </c>
      <c r="F140" s="153">
        <f t="shared" si="3"/>
        <v>0</v>
      </c>
      <c r="G140" s="158">
        <v>0</v>
      </c>
      <c r="H140" s="158">
        <v>0</v>
      </c>
      <c r="I140" s="158">
        <v>0</v>
      </c>
      <c r="J140" s="159">
        <v>0</v>
      </c>
    </row>
    <row r="141" spans="1:10" ht="14.25" customHeight="1">
      <c r="A141" s="32">
        <v>4</v>
      </c>
      <c r="B141" s="33">
        <v>5</v>
      </c>
      <c r="C141" s="33" t="s">
        <v>92</v>
      </c>
      <c r="D141" s="127" t="s">
        <v>168</v>
      </c>
      <c r="E141" s="153">
        <v>0</v>
      </c>
      <c r="F141" s="153">
        <f t="shared" si="3"/>
        <v>0</v>
      </c>
      <c r="G141" s="158">
        <v>0</v>
      </c>
      <c r="H141" s="158">
        <v>0</v>
      </c>
      <c r="I141" s="158">
        <v>0</v>
      </c>
      <c r="J141" s="159">
        <v>0</v>
      </c>
    </row>
    <row r="142" spans="1:10" ht="14.25" customHeight="1">
      <c r="A142" s="32">
        <v>5</v>
      </c>
      <c r="B142" s="33" t="s">
        <v>92</v>
      </c>
      <c r="C142" s="33" t="s">
        <v>92</v>
      </c>
      <c r="D142" s="127" t="s">
        <v>170</v>
      </c>
      <c r="E142" s="153">
        <f>E143+E144</f>
        <v>0</v>
      </c>
      <c r="F142" s="153">
        <f>F143+F144</f>
        <v>98595</v>
      </c>
      <c r="G142" s="158">
        <f>G143+G144</f>
        <v>0</v>
      </c>
      <c r="H142" s="158">
        <f>H143+H144</f>
        <v>0</v>
      </c>
      <c r="I142" s="158">
        <f>I143+I144</f>
        <v>0</v>
      </c>
      <c r="J142" s="158">
        <f>J143+J144</f>
        <v>98595</v>
      </c>
    </row>
    <row r="143" spans="1:10" ht="14.25" customHeight="1">
      <c r="A143" s="32">
        <v>5</v>
      </c>
      <c r="B143" s="33">
        <v>1</v>
      </c>
      <c r="C143" s="33" t="s">
        <v>92</v>
      </c>
      <c r="D143" s="127" t="s">
        <v>171</v>
      </c>
      <c r="E143" s="153">
        <f t="shared" si="4"/>
        <v>0</v>
      </c>
      <c r="F143" s="153">
        <f t="shared" si="3"/>
        <v>0</v>
      </c>
      <c r="G143" s="158">
        <v>0</v>
      </c>
      <c r="H143" s="158">
        <v>0</v>
      </c>
      <c r="I143" s="158">
        <v>0</v>
      </c>
      <c r="J143" s="159">
        <v>0</v>
      </c>
    </row>
    <row r="144" spans="1:10" s="164" customFormat="1" ht="14.25" customHeight="1">
      <c r="A144" s="32">
        <v>5</v>
      </c>
      <c r="B144" s="33">
        <v>2</v>
      </c>
      <c r="C144" s="33" t="s">
        <v>92</v>
      </c>
      <c r="D144" s="165" t="s">
        <v>289</v>
      </c>
      <c r="E144" s="153">
        <f t="shared" si="4"/>
        <v>0</v>
      </c>
      <c r="F144" s="153">
        <f>H144+J144</f>
        <v>98595</v>
      </c>
      <c r="G144" s="154">
        <v>0</v>
      </c>
      <c r="H144" s="154">
        <v>0</v>
      </c>
      <c r="I144" s="154">
        <v>0</v>
      </c>
      <c r="J144" s="155">
        <v>98595</v>
      </c>
    </row>
    <row r="145" spans="1:10" s="164" customFormat="1" ht="14.25" customHeight="1">
      <c r="A145" s="32">
        <v>7</v>
      </c>
      <c r="B145" s="33" t="s">
        <v>92</v>
      </c>
      <c r="C145" s="33" t="s">
        <v>92</v>
      </c>
      <c r="D145" s="165" t="s">
        <v>290</v>
      </c>
      <c r="E145" s="158">
        <f>G145+I145</f>
        <v>1411920</v>
      </c>
      <c r="F145" s="158">
        <f>H145+J145</f>
        <v>1417820</v>
      </c>
      <c r="G145" s="154">
        <v>1411920</v>
      </c>
      <c r="H145" s="154">
        <v>1417820</v>
      </c>
      <c r="I145" s="154">
        <v>0</v>
      </c>
      <c r="J145" s="155">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291</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中華民國108年11月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E121+E74</f>
        <v>12849334</v>
      </c>
      <c r="F155" s="129">
        <f>F121+F74</f>
        <v>205472627</v>
      </c>
      <c r="G155" s="129">
        <f>G121+G74</f>
        <v>10392459</v>
      </c>
      <c r="H155" s="129">
        <f>H121+H74</f>
        <v>104453045</v>
      </c>
      <c r="I155" s="129">
        <f>I121+I74</f>
        <v>2456875</v>
      </c>
      <c r="J155" s="130">
        <f>J121+J74</f>
        <v>101019582</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12699716</v>
      </c>
      <c r="F158" s="71">
        <f>F159+F160+F161+F162+F163+F164</f>
        <v>41433697</v>
      </c>
      <c r="G158" s="71">
        <v>0</v>
      </c>
      <c r="H158" s="71">
        <f>H159+H160+H161+H162+H163+H164</f>
        <v>41433697</v>
      </c>
      <c r="I158" s="71">
        <f>I159+I160+I161+I162+I163+I164</f>
        <v>0</v>
      </c>
      <c r="J158" s="121">
        <f>J159+J160+J161+J162+J163+J164</f>
        <v>0</v>
      </c>
    </row>
    <row r="159" spans="1:10" ht="14.25" customHeight="1">
      <c r="A159" s="32">
        <v>31</v>
      </c>
      <c r="B159" s="33">
        <v>1</v>
      </c>
      <c r="C159" s="33" t="s">
        <v>92</v>
      </c>
      <c r="D159" s="127" t="s">
        <v>292</v>
      </c>
      <c r="E159" s="71">
        <v>0</v>
      </c>
      <c r="F159" s="71">
        <v>0</v>
      </c>
      <c r="G159" s="71">
        <v>0</v>
      </c>
      <c r="H159" s="71">
        <v>0</v>
      </c>
      <c r="I159" s="71">
        <v>0</v>
      </c>
      <c r="J159" s="121">
        <v>0</v>
      </c>
    </row>
    <row r="160" spans="1:10" s="164" customFormat="1" ht="14.25" customHeight="1">
      <c r="A160" s="32">
        <v>31</v>
      </c>
      <c r="B160" s="33">
        <v>2</v>
      </c>
      <c r="C160" s="33" t="s">
        <v>92</v>
      </c>
      <c r="D160" s="165" t="s">
        <v>293</v>
      </c>
      <c r="E160" s="153">
        <f>G160+I160</f>
        <v>12699716</v>
      </c>
      <c r="F160" s="153">
        <f>H160+J160</f>
        <v>41433697</v>
      </c>
      <c r="G160" s="154">
        <v>12699716</v>
      </c>
      <c r="H160" s="154">
        <v>41433697</v>
      </c>
      <c r="I160" s="154">
        <v>0</v>
      </c>
      <c r="J160" s="155">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142"/>
      <c r="F166" s="36"/>
      <c r="G166" s="36"/>
      <c r="H166" s="36"/>
      <c r="I166" s="36"/>
      <c r="J166" s="37"/>
    </row>
    <row r="167" spans="1:10" ht="14.25" customHeight="1">
      <c r="A167" s="35"/>
      <c r="B167" s="30"/>
      <c r="C167" s="30"/>
      <c r="D167" s="31"/>
      <c r="E167" s="142"/>
      <c r="F167" s="36"/>
      <c r="G167" s="36"/>
      <c r="H167" s="36"/>
      <c r="I167" s="36"/>
      <c r="J167" s="37"/>
    </row>
    <row r="168" spans="1:10" ht="14.25" customHeight="1">
      <c r="A168" s="35"/>
      <c r="B168" s="30"/>
      <c r="C168" s="30"/>
      <c r="D168" s="31"/>
      <c r="E168" s="142"/>
      <c r="F168" s="36"/>
      <c r="G168" s="36"/>
      <c r="H168" s="36"/>
      <c r="I168" s="36"/>
      <c r="J168" s="67"/>
    </row>
    <row r="169" spans="1:10" ht="14.25" customHeight="1">
      <c r="A169" s="35"/>
      <c r="B169" s="30"/>
      <c r="C169" s="30"/>
      <c r="D169" s="31"/>
      <c r="E169" s="142"/>
      <c r="F169" s="36"/>
      <c r="G169" s="36"/>
      <c r="H169" s="36"/>
      <c r="I169" s="36"/>
      <c r="J169" s="37"/>
    </row>
    <row r="170" spans="1:10" ht="14.25" customHeight="1">
      <c r="A170" s="35" t="s">
        <v>92</v>
      </c>
      <c r="B170" s="30" t="s">
        <v>92</v>
      </c>
      <c r="C170" s="30" t="s">
        <v>92</v>
      </c>
      <c r="D170" s="31" t="s">
        <v>206</v>
      </c>
      <c r="E170" s="71">
        <f>E155+E158</f>
        <v>25549050</v>
      </c>
      <c r="F170" s="225">
        <f>F155+F158</f>
        <v>246906324</v>
      </c>
      <c r="G170" s="36"/>
      <c r="H170" s="36"/>
      <c r="I170" s="36"/>
      <c r="J170" s="37"/>
    </row>
    <row r="171" spans="1:10" ht="14.25" customHeight="1">
      <c r="A171" s="35" t="s">
        <v>92</v>
      </c>
      <c r="B171" s="30" t="s">
        <v>92</v>
      </c>
      <c r="C171" s="30" t="s">
        <v>92</v>
      </c>
      <c r="D171" s="31" t="s">
        <v>207</v>
      </c>
      <c r="E171" s="71">
        <f>F48+F47-F170</f>
        <v>286560540</v>
      </c>
      <c r="F171" s="225">
        <f>E171</f>
        <v>286560540</v>
      </c>
      <c r="G171" s="36"/>
      <c r="H171" s="36"/>
      <c r="I171" s="36"/>
      <c r="J171" s="37"/>
    </row>
    <row r="172" spans="1:10" ht="14.25" customHeight="1">
      <c r="A172" s="35" t="s">
        <v>92</v>
      </c>
      <c r="B172" s="30" t="s">
        <v>92</v>
      </c>
      <c r="C172" s="30" t="s">
        <v>92</v>
      </c>
      <c r="D172" s="31" t="s">
        <v>208</v>
      </c>
      <c r="E172" s="71">
        <f>E170+E171</f>
        <v>312109590</v>
      </c>
      <c r="F172" s="225">
        <f>F171+F170</f>
        <v>533466864</v>
      </c>
      <c r="G172" s="36"/>
      <c r="H172" s="36"/>
      <c r="I172" s="36"/>
      <c r="J172" s="37"/>
    </row>
    <row r="173" spans="1:10" ht="14.25" customHeight="1">
      <c r="A173" s="35" t="s">
        <v>92</v>
      </c>
      <c r="B173" s="30" t="s">
        <v>92</v>
      </c>
      <c r="C173" s="30" t="s">
        <v>92</v>
      </c>
      <c r="D173" s="31" t="s">
        <v>209</v>
      </c>
      <c r="E173" s="75">
        <v>511970</v>
      </c>
      <c r="F173" s="225">
        <v>0</v>
      </c>
      <c r="G173" s="36"/>
      <c r="H173" s="36"/>
      <c r="I173" s="36"/>
      <c r="J173" s="37"/>
    </row>
    <row r="174" spans="1:10" ht="14.25" customHeight="1">
      <c r="A174" s="35" t="s">
        <v>92</v>
      </c>
      <c r="B174" s="30" t="s">
        <v>92</v>
      </c>
      <c r="C174" s="30" t="s">
        <v>92</v>
      </c>
      <c r="D174" s="31" t="s">
        <v>210</v>
      </c>
      <c r="E174" s="71">
        <f>E171+E173</f>
        <v>287072510</v>
      </c>
      <c r="F174" s="225">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5576000</v>
      </c>
      <c r="F176" s="36">
        <v>0</v>
      </c>
      <c r="G176" s="36"/>
      <c r="H176" s="36"/>
      <c r="I176" s="36"/>
      <c r="J176" s="37"/>
    </row>
    <row r="177" spans="1:10" ht="14.25" customHeight="1" thickBot="1">
      <c r="A177" s="38" t="s">
        <v>92</v>
      </c>
      <c r="B177" s="39" t="s">
        <v>92</v>
      </c>
      <c r="C177" s="39" t="s">
        <v>92</v>
      </c>
      <c r="D177" s="40" t="s">
        <v>144</v>
      </c>
      <c r="E177" s="136">
        <v>152580000</v>
      </c>
      <c r="F177" s="41">
        <v>0</v>
      </c>
      <c r="G177" s="41"/>
      <c r="H177" s="41"/>
      <c r="I177" s="41"/>
      <c r="J177" s="42"/>
    </row>
    <row r="178" ht="16.5">
      <c r="A178" s="43" t="s">
        <v>211</v>
      </c>
    </row>
    <row r="179" spans="1:9" ht="16.5">
      <c r="A179" s="43" t="s">
        <v>212</v>
      </c>
      <c r="I179" t="s">
        <v>294</v>
      </c>
    </row>
    <row r="180" ht="16.5">
      <c r="A180" s="44" t="s">
        <v>214</v>
      </c>
    </row>
    <row r="181" ht="16.5">
      <c r="A181" s="44" t="s">
        <v>215</v>
      </c>
    </row>
  </sheetData>
  <sheetProtection selectLockedCells="1" selectUnlockedCells="1"/>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hyperlinks>
    <hyperlink ref="AE1" location="預告統計資料發布時間表!A1" display="回發布時間表"/>
  </hyperlinks>
  <printOptions/>
  <pageMargins left="0.7" right="0.7" top="0.75" bottom="0.75"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E1:AE1"/>
  <sheetViews>
    <sheetView zoomScale="85" zoomScaleNormal="85" zoomScalePageLayoutView="0" workbookViewId="0" topLeftCell="A4">
      <selection activeCell="S32" sqref="S32:S34"/>
    </sheetView>
  </sheetViews>
  <sheetFormatPr defaultColWidth="9.00390625" defaultRowHeight="16.5"/>
  <cols>
    <col min="1" max="30" width="8.875" style="0" customWidth="1"/>
    <col min="31" max="31" width="24.875" style="0" customWidth="1"/>
  </cols>
  <sheetData>
    <row r="1" ht="36" customHeight="1">
      <c r="AE1" s="23" t="s">
        <v>1</v>
      </c>
    </row>
  </sheetData>
  <sheetProtection selectLockedCells="1" selectUnlockedCells="1"/>
  <hyperlinks>
    <hyperlink ref="AE1" location="預告統計資料發布時間表!A1" display="回發布時間表"/>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6"/>
  <sheetViews>
    <sheetView zoomScale="80" zoomScaleNormal="80" zoomScalePageLayoutView="0" workbookViewId="0" topLeftCell="O1">
      <selection activeCell="P13" sqref="P13"/>
    </sheetView>
  </sheetViews>
  <sheetFormatPr defaultColWidth="8.75390625" defaultRowHeight="16.5"/>
  <cols>
    <col min="1" max="1" width="7.75390625" style="10" bestFit="1" customWidth="1"/>
    <col min="2" max="2" width="15.625" style="11" bestFit="1" customWidth="1"/>
    <col min="3" max="3" width="10.50390625" style="11" bestFit="1" customWidth="1"/>
    <col min="4" max="16" width="13.875" style="27" customWidth="1"/>
    <col min="17" max="17" width="6.125" style="11" bestFit="1" customWidth="1"/>
    <col min="18" max="18" width="1.875" style="11" customWidth="1"/>
    <col min="19" max="16384" width="8.75390625" style="11" customWidth="1"/>
  </cols>
  <sheetData>
    <row r="1" spans="1:19" ht="24" customHeight="1">
      <c r="A1" s="184" t="s">
        <v>40</v>
      </c>
      <c r="B1" s="184"/>
      <c r="C1" s="184"/>
      <c r="D1" s="184"/>
      <c r="E1" s="184"/>
      <c r="F1" s="184"/>
      <c r="G1" s="184"/>
      <c r="H1" s="184"/>
      <c r="I1" s="184"/>
      <c r="J1" s="184"/>
      <c r="K1" s="184"/>
      <c r="L1" s="184"/>
      <c r="M1" s="184"/>
      <c r="N1" s="184"/>
      <c r="O1" s="184"/>
      <c r="P1" s="184"/>
      <c r="Q1" s="184"/>
      <c r="R1" s="184"/>
      <c r="S1" s="12"/>
    </row>
    <row r="2" spans="1:19" ht="21" customHeight="1">
      <c r="A2" s="185" t="s">
        <v>29</v>
      </c>
      <c r="B2" s="185"/>
      <c r="C2" s="185"/>
      <c r="D2" s="185"/>
      <c r="E2" s="185"/>
      <c r="F2" s="185"/>
      <c r="G2" s="185"/>
      <c r="H2" s="185"/>
      <c r="I2" s="185"/>
      <c r="J2" s="185"/>
      <c r="K2" s="185"/>
      <c r="L2" s="185"/>
      <c r="M2" s="185"/>
      <c r="N2" s="185"/>
      <c r="O2" s="185"/>
      <c r="P2" s="185"/>
      <c r="Q2" s="185"/>
      <c r="R2" s="185"/>
      <c r="S2" s="12"/>
    </row>
    <row r="3" spans="1:19" ht="19.5" customHeight="1">
      <c r="A3" s="186" t="s">
        <v>241</v>
      </c>
      <c r="B3" s="186"/>
      <c r="C3" s="187"/>
      <c r="D3" s="187"/>
      <c r="E3" s="187"/>
      <c r="F3" s="24"/>
      <c r="G3" s="24"/>
      <c r="H3" s="24"/>
      <c r="I3" s="24"/>
      <c r="J3" s="24"/>
      <c r="K3" s="24"/>
      <c r="L3" s="24"/>
      <c r="M3" s="24"/>
      <c r="N3" s="24"/>
      <c r="O3" s="24"/>
      <c r="P3" s="24"/>
      <c r="Q3" s="12"/>
      <c r="R3" s="12"/>
      <c r="S3" s="12"/>
    </row>
    <row r="4" spans="1:19" ht="19.5" customHeight="1">
      <c r="A4" s="186" t="s">
        <v>30</v>
      </c>
      <c r="B4" s="186"/>
      <c r="C4" s="186"/>
      <c r="D4" s="186"/>
      <c r="E4" s="186"/>
      <c r="F4" s="24"/>
      <c r="G4" s="24"/>
      <c r="H4" s="24"/>
      <c r="I4" s="24"/>
      <c r="J4" s="24"/>
      <c r="K4" s="24"/>
      <c r="L4" s="24"/>
      <c r="M4" s="24"/>
      <c r="N4" s="24"/>
      <c r="O4" s="24"/>
      <c r="P4" s="24"/>
      <c r="Q4" s="12"/>
      <c r="R4" s="12"/>
      <c r="S4" s="12"/>
    </row>
    <row r="5" spans="1:19" ht="19.5" customHeight="1">
      <c r="A5" s="186" t="s">
        <v>242</v>
      </c>
      <c r="B5" s="186"/>
      <c r="C5" s="186"/>
      <c r="D5" s="186"/>
      <c r="E5" s="186"/>
      <c r="F5" s="24"/>
      <c r="G5" s="24"/>
      <c r="H5" s="24"/>
      <c r="I5" s="24"/>
      <c r="J5" s="24"/>
      <c r="K5" s="24"/>
      <c r="L5" s="24"/>
      <c r="M5" s="24"/>
      <c r="N5" s="24"/>
      <c r="O5" s="24"/>
      <c r="P5" s="24"/>
      <c r="Q5" s="12"/>
      <c r="R5" s="12"/>
      <c r="S5" s="12"/>
    </row>
    <row r="6" spans="1:19" ht="19.5" customHeight="1">
      <c r="A6" s="186" t="s">
        <v>31</v>
      </c>
      <c r="B6" s="186"/>
      <c r="C6" s="186"/>
      <c r="D6" s="186"/>
      <c r="E6" s="186"/>
      <c r="F6" s="24"/>
      <c r="G6" s="24"/>
      <c r="H6" s="24"/>
      <c r="I6" s="25"/>
      <c r="J6" s="25"/>
      <c r="K6" s="25"/>
      <c r="L6" s="25"/>
      <c r="M6" s="25"/>
      <c r="N6" s="25"/>
      <c r="O6" s="192" t="s">
        <v>68</v>
      </c>
      <c r="P6" s="192"/>
      <c r="Q6" s="192"/>
      <c r="R6" s="12"/>
      <c r="S6" s="12"/>
    </row>
    <row r="7" spans="1:19" ht="19.5" customHeight="1">
      <c r="A7" s="186" t="s">
        <v>243</v>
      </c>
      <c r="B7" s="186"/>
      <c r="C7" s="186"/>
      <c r="D7" s="186"/>
      <c r="E7" s="186"/>
      <c r="F7" s="26"/>
      <c r="G7" s="24"/>
      <c r="H7" s="24"/>
      <c r="I7" s="25"/>
      <c r="J7" s="25"/>
      <c r="K7" s="25"/>
      <c r="L7" s="25"/>
      <c r="M7" s="25"/>
      <c r="N7" s="25"/>
      <c r="O7" s="192" t="s">
        <v>67</v>
      </c>
      <c r="P7" s="192"/>
      <c r="Q7" s="192"/>
      <c r="R7" s="12"/>
      <c r="S7" s="12"/>
    </row>
    <row r="8" spans="1:19" ht="9.75" customHeight="1">
      <c r="A8" s="13"/>
      <c r="B8" s="12"/>
      <c r="C8" s="12"/>
      <c r="D8" s="24"/>
      <c r="E8" s="24"/>
      <c r="F8" s="24"/>
      <c r="G8" s="24"/>
      <c r="H8" s="24"/>
      <c r="I8" s="24"/>
      <c r="J8" s="24"/>
      <c r="K8" s="24"/>
      <c r="L8" s="24"/>
      <c r="M8" s="24"/>
      <c r="N8" s="24"/>
      <c r="O8" s="24"/>
      <c r="P8" s="24"/>
      <c r="Q8" s="12"/>
      <c r="R8" s="12"/>
      <c r="S8" s="12"/>
    </row>
    <row r="9" spans="1:19" ht="21.75" customHeight="1">
      <c r="A9" s="193" t="s">
        <v>32</v>
      </c>
      <c r="B9" s="183" t="s">
        <v>33</v>
      </c>
      <c r="C9" s="183" t="s">
        <v>34</v>
      </c>
      <c r="D9" s="14"/>
      <c r="E9" s="183" t="s">
        <v>35</v>
      </c>
      <c r="F9" s="183"/>
      <c r="G9" s="183"/>
      <c r="H9" s="183"/>
      <c r="I9" s="183"/>
      <c r="J9" s="183"/>
      <c r="K9" s="183"/>
      <c r="L9" s="183"/>
      <c r="M9" s="183"/>
      <c r="N9" s="183"/>
      <c r="O9" s="183"/>
      <c r="P9" s="183"/>
      <c r="Q9" s="15" t="s">
        <v>36</v>
      </c>
      <c r="R9" s="12"/>
      <c r="S9" s="12"/>
    </row>
    <row r="10" spans="1:19" ht="21.75" customHeight="1">
      <c r="A10" s="193"/>
      <c r="B10" s="183"/>
      <c r="C10" s="183"/>
      <c r="D10" s="14" t="s">
        <v>65</v>
      </c>
      <c r="E10" s="14" t="s">
        <v>41</v>
      </c>
      <c r="F10" s="14" t="s">
        <v>42</v>
      </c>
      <c r="G10" s="14" t="s">
        <v>43</v>
      </c>
      <c r="H10" s="14" t="s">
        <v>44</v>
      </c>
      <c r="I10" s="14" t="s">
        <v>45</v>
      </c>
      <c r="J10" s="14" t="s">
        <v>46</v>
      </c>
      <c r="K10" s="14" t="s">
        <v>47</v>
      </c>
      <c r="L10" s="14" t="s">
        <v>48</v>
      </c>
      <c r="M10" s="14" t="s">
        <v>49</v>
      </c>
      <c r="N10" s="14" t="s">
        <v>50</v>
      </c>
      <c r="O10" s="14" t="s">
        <v>51</v>
      </c>
      <c r="P10" s="14" t="s">
        <v>52</v>
      </c>
      <c r="Q10" s="16"/>
      <c r="R10" s="12"/>
      <c r="S10" s="12"/>
    </row>
    <row r="11" spans="1:19" ht="41.25" customHeight="1">
      <c r="A11" s="188" t="s">
        <v>37</v>
      </c>
      <c r="B11" s="189" t="s">
        <v>38</v>
      </c>
      <c r="C11" s="190" t="s">
        <v>39</v>
      </c>
      <c r="D11" s="18">
        <v>42719</v>
      </c>
      <c r="E11" s="17">
        <v>42400</v>
      </c>
      <c r="F11" s="18">
        <v>42415</v>
      </c>
      <c r="G11" s="18">
        <v>42444</v>
      </c>
      <c r="H11" s="18">
        <v>42475</v>
      </c>
      <c r="I11" s="18">
        <v>42505</v>
      </c>
      <c r="J11" s="18">
        <v>42536</v>
      </c>
      <c r="K11" s="18">
        <v>42566</v>
      </c>
      <c r="L11" s="18">
        <v>42597</v>
      </c>
      <c r="M11" s="18">
        <v>42628</v>
      </c>
      <c r="N11" s="18">
        <v>42658</v>
      </c>
      <c r="O11" s="18">
        <v>42689</v>
      </c>
      <c r="P11" s="18">
        <v>42719</v>
      </c>
      <c r="Q11" s="19"/>
      <c r="R11" s="12"/>
      <c r="S11" s="12"/>
    </row>
    <row r="12" spans="1:19" ht="41.25" customHeight="1">
      <c r="A12" s="188"/>
      <c r="B12" s="189"/>
      <c r="C12" s="190"/>
      <c r="D12" s="21">
        <v>0.7083333333333334</v>
      </c>
      <c r="E12" s="20">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1">
        <v>0.7083333333333334</v>
      </c>
      <c r="Q12" s="19"/>
      <c r="R12" s="12"/>
      <c r="S12" s="12"/>
    </row>
    <row r="13" spans="1:19" ht="41.25" customHeight="1">
      <c r="A13" s="188"/>
      <c r="B13" s="189"/>
      <c r="C13" s="191"/>
      <c r="D13" s="28" t="s">
        <v>66</v>
      </c>
      <c r="E13" s="148" t="s">
        <v>53</v>
      </c>
      <c r="F13" s="147" t="s">
        <v>55</v>
      </c>
      <c r="G13" s="147" t="s">
        <v>56</v>
      </c>
      <c r="H13" s="147" t="s">
        <v>57</v>
      </c>
      <c r="I13" s="148" t="s">
        <v>58</v>
      </c>
      <c r="J13" s="147" t="s">
        <v>59</v>
      </c>
      <c r="K13" s="147" t="s">
        <v>60</v>
      </c>
      <c r="L13" s="147" t="s">
        <v>61</v>
      </c>
      <c r="M13" s="147" t="s">
        <v>62</v>
      </c>
      <c r="N13" s="147" t="s">
        <v>63</v>
      </c>
      <c r="O13" s="147" t="s">
        <v>64</v>
      </c>
      <c r="P13" s="147" t="s">
        <v>54</v>
      </c>
      <c r="Q13" s="29"/>
      <c r="R13" s="12"/>
      <c r="S13" s="12"/>
    </row>
    <row r="14" spans="1:19" ht="16.5">
      <c r="A14" s="13"/>
      <c r="B14" s="22"/>
      <c r="C14" s="12"/>
      <c r="D14" s="24"/>
      <c r="E14" s="24"/>
      <c r="F14" s="24"/>
      <c r="G14" s="24"/>
      <c r="H14" s="24"/>
      <c r="I14" s="24"/>
      <c r="J14" s="24"/>
      <c r="K14" s="24"/>
      <c r="L14" s="24"/>
      <c r="M14" s="24"/>
      <c r="N14" s="24"/>
      <c r="O14" s="24"/>
      <c r="P14" s="24"/>
      <c r="Q14" s="12"/>
      <c r="R14" s="12"/>
      <c r="S14" s="12"/>
    </row>
    <row r="15" spans="1:19" ht="16.5">
      <c r="A15" s="13"/>
      <c r="B15" s="12"/>
      <c r="C15" s="12"/>
      <c r="D15" s="24"/>
      <c r="E15" s="24"/>
      <c r="F15" s="24"/>
      <c r="G15" s="24"/>
      <c r="H15" s="24"/>
      <c r="I15" s="24"/>
      <c r="J15" s="24"/>
      <c r="K15" s="24"/>
      <c r="L15" s="24"/>
      <c r="M15" s="24"/>
      <c r="N15" s="24"/>
      <c r="O15" s="24"/>
      <c r="P15" s="24"/>
      <c r="Q15" s="12"/>
      <c r="R15" s="12"/>
      <c r="S15" s="12"/>
    </row>
    <row r="16" spans="1:19" ht="16.5">
      <c r="A16" s="13"/>
      <c r="B16" s="12"/>
      <c r="C16" s="12"/>
      <c r="D16" s="24"/>
      <c r="E16" s="24"/>
      <c r="F16" s="24"/>
      <c r="G16" s="24"/>
      <c r="H16" s="24"/>
      <c r="I16" s="24"/>
      <c r="J16" s="24"/>
      <c r="K16" s="24"/>
      <c r="L16" s="24"/>
      <c r="M16" s="24"/>
      <c r="N16" s="24"/>
      <c r="O16" s="24"/>
      <c r="P16" s="24"/>
      <c r="Q16" s="12"/>
      <c r="R16" s="12"/>
      <c r="S16" s="12"/>
    </row>
  </sheetData>
  <sheetProtection selectLockedCells="1" selectUnlockedCells="1"/>
  <mergeCells count="17">
    <mergeCell ref="A11:A13"/>
    <mergeCell ref="B11:B13"/>
    <mergeCell ref="C11:C13"/>
    <mergeCell ref="A6:E6"/>
    <mergeCell ref="O6:Q6"/>
    <mergeCell ref="A7:E7"/>
    <mergeCell ref="O7:Q7"/>
    <mergeCell ref="A9:A10"/>
    <mergeCell ref="B9:B10"/>
    <mergeCell ref="C9:C10"/>
    <mergeCell ref="E9:P9"/>
    <mergeCell ref="A1:R1"/>
    <mergeCell ref="A2:R2"/>
    <mergeCell ref="A3:B3"/>
    <mergeCell ref="C3:E3"/>
    <mergeCell ref="A4:E4"/>
    <mergeCell ref="A5:E5"/>
  </mergeCells>
  <hyperlinks>
    <hyperlink ref="A7" r:id="rId1" display="電子信箱：6000ah0003@cs.taitung.gov.tw"/>
    <hyperlink ref="B11" location="背景說明!A1" display="臺東縣池上鄉公庫收支月報"/>
    <hyperlink ref="E13" location="'107年12月公庫收支'!A1" display="(107年12月)"/>
    <hyperlink ref="F13" location="'108年1月公庫收支'!A1" display="(108年1月)"/>
    <hyperlink ref="G13" location="'108年2月公庫收支'!A1" display="(108年2月)"/>
    <hyperlink ref="H13" location="'108年3月公庫收支 '!A1" display="(108年3月)"/>
    <hyperlink ref="I13" location="'108年4月公庫收支 '!A1" display="(108年4月)"/>
    <hyperlink ref="J13" location="'108年5月公庫收支'!A1" display="(108年5月)"/>
    <hyperlink ref="K13" location="'108年6月公庫收支'!A1" display="(108年6月)"/>
    <hyperlink ref="L13" location="'108 年7月公庫收支'!A1" display="(108年7月)"/>
    <hyperlink ref="M13" location="'108年8月公庫收支 '!A1" display="(108年8月)"/>
    <hyperlink ref="N13" location="'108 年9月公庫收支'!A1" display="(108年9月)"/>
    <hyperlink ref="O13" location="'108 年10月公庫收支'!A1" display="(108年10月)"/>
    <hyperlink ref="P13" location="'108 年11月公庫收支'!A1" display="(108年11月)"/>
    <hyperlink ref="D13" location="'107 年11月公庫收支'!A1" display="(107年11月)"/>
  </hyperlinks>
  <printOptions/>
  <pageMargins left="0.3402777777777778" right="0.3597222222222222" top="0.9451388888888889" bottom="0.9451388888888889" header="0.5118055555555555" footer="0.5118055555555555"/>
  <pageSetup fitToHeight="0" fitToWidth="1"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J182"/>
  <sheetViews>
    <sheetView zoomScale="85" zoomScaleNormal="85" zoomScalePageLayoutView="0" workbookViewId="0" topLeftCell="A1">
      <selection activeCell="H17" sqref="H17"/>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79</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36">
        <v>17966972</v>
      </c>
      <c r="F7" s="36">
        <v>247597209</v>
      </c>
      <c r="G7" s="36">
        <v>17949894</v>
      </c>
      <c r="H7" s="36">
        <v>206099588</v>
      </c>
      <c r="I7" s="36">
        <v>17078</v>
      </c>
      <c r="J7" s="37">
        <v>41497621</v>
      </c>
    </row>
    <row r="8" spans="1:10" ht="14.25" customHeight="1">
      <c r="A8" s="35">
        <v>1</v>
      </c>
      <c r="B8" s="30" t="s">
        <v>92</v>
      </c>
      <c r="C8" s="30" t="s">
        <v>92</v>
      </c>
      <c r="D8" s="31" t="s">
        <v>94</v>
      </c>
      <c r="E8" s="36">
        <v>9123450</v>
      </c>
      <c r="F8" s="36">
        <v>110181993</v>
      </c>
      <c r="G8" s="36">
        <v>9123450</v>
      </c>
      <c r="H8" s="36">
        <v>110181993</v>
      </c>
      <c r="I8" s="36">
        <v>0</v>
      </c>
      <c r="J8" s="37">
        <v>0</v>
      </c>
    </row>
    <row r="9" spans="1:10" ht="14.25" customHeight="1">
      <c r="A9" s="35">
        <v>1</v>
      </c>
      <c r="B9" s="30">
        <v>1</v>
      </c>
      <c r="C9" s="30" t="s">
        <v>92</v>
      </c>
      <c r="D9" s="31" t="s">
        <v>95</v>
      </c>
      <c r="E9" s="36">
        <v>40236</v>
      </c>
      <c r="F9" s="36">
        <v>3864732</v>
      </c>
      <c r="G9" s="36">
        <v>40236</v>
      </c>
      <c r="H9" s="36">
        <v>3864732</v>
      </c>
      <c r="I9" s="36">
        <v>0</v>
      </c>
      <c r="J9" s="37">
        <v>0</v>
      </c>
    </row>
    <row r="10" spans="1:10" ht="14.25" customHeight="1">
      <c r="A10" s="35">
        <v>1</v>
      </c>
      <c r="B10" s="30">
        <v>2</v>
      </c>
      <c r="C10" s="30" t="s">
        <v>92</v>
      </c>
      <c r="D10" s="31" t="s">
        <v>96</v>
      </c>
      <c r="E10" s="36">
        <v>22932</v>
      </c>
      <c r="F10" s="36">
        <v>614158</v>
      </c>
      <c r="G10" s="36">
        <v>22932</v>
      </c>
      <c r="H10" s="36">
        <v>614158</v>
      </c>
      <c r="I10" s="36">
        <v>0</v>
      </c>
      <c r="J10" s="37">
        <v>0</v>
      </c>
    </row>
    <row r="11" spans="1:10" ht="14.25" customHeight="1">
      <c r="A11" s="35">
        <v>1</v>
      </c>
      <c r="B11" s="30">
        <v>4</v>
      </c>
      <c r="C11" s="30" t="s">
        <v>92</v>
      </c>
      <c r="D11" s="31" t="s">
        <v>97</v>
      </c>
      <c r="E11" s="36">
        <v>10103</v>
      </c>
      <c r="F11" s="36">
        <v>267240</v>
      </c>
      <c r="G11" s="36">
        <v>10103</v>
      </c>
      <c r="H11" s="36">
        <v>267240</v>
      </c>
      <c r="I11" s="36">
        <v>0</v>
      </c>
      <c r="J11" s="37">
        <v>0</v>
      </c>
    </row>
    <row r="12" spans="1:10" ht="14.25" customHeight="1">
      <c r="A12" s="35">
        <v>1</v>
      </c>
      <c r="B12" s="30">
        <v>5</v>
      </c>
      <c r="C12" s="30" t="s">
        <v>92</v>
      </c>
      <c r="D12" s="31" t="s">
        <v>98</v>
      </c>
      <c r="E12" s="36">
        <v>42468</v>
      </c>
      <c r="F12" s="36">
        <v>358300</v>
      </c>
      <c r="G12" s="36">
        <v>42468</v>
      </c>
      <c r="H12" s="36">
        <v>358300</v>
      </c>
      <c r="I12" s="36">
        <v>0</v>
      </c>
      <c r="J12" s="37">
        <v>0</v>
      </c>
    </row>
    <row r="13" spans="1:10" ht="14.25" customHeight="1">
      <c r="A13" s="35">
        <v>1</v>
      </c>
      <c r="B13" s="30">
        <v>6</v>
      </c>
      <c r="C13" s="30" t="s">
        <v>92</v>
      </c>
      <c r="D13" s="31" t="s">
        <v>99</v>
      </c>
      <c r="E13" s="36">
        <v>977369</v>
      </c>
      <c r="F13" s="36">
        <v>1843402</v>
      </c>
      <c r="G13" s="36">
        <v>977369</v>
      </c>
      <c r="H13" s="36">
        <v>1843402</v>
      </c>
      <c r="I13" s="36">
        <v>0</v>
      </c>
      <c r="J13" s="37">
        <v>0</v>
      </c>
    </row>
    <row r="14" spans="1:10" ht="14.25" customHeight="1">
      <c r="A14" s="35">
        <v>1</v>
      </c>
      <c r="B14" s="30">
        <v>6</v>
      </c>
      <c r="C14" s="30">
        <v>1</v>
      </c>
      <c r="D14" s="31" t="s">
        <v>100</v>
      </c>
      <c r="E14" s="36">
        <v>0</v>
      </c>
      <c r="F14" s="36">
        <v>0</v>
      </c>
      <c r="G14" s="36">
        <v>0</v>
      </c>
      <c r="H14" s="36">
        <v>0</v>
      </c>
      <c r="I14" s="36">
        <v>0</v>
      </c>
      <c r="J14" s="37">
        <v>0</v>
      </c>
    </row>
    <row r="15" spans="1:10" ht="14.25" customHeight="1">
      <c r="A15" s="35">
        <v>1</v>
      </c>
      <c r="B15" s="30">
        <v>6</v>
      </c>
      <c r="C15" s="30">
        <v>2</v>
      </c>
      <c r="D15" s="31" t="s">
        <v>101</v>
      </c>
      <c r="E15" s="36">
        <v>977369</v>
      </c>
      <c r="F15" s="36">
        <v>1843402</v>
      </c>
      <c r="G15" s="36">
        <v>977369</v>
      </c>
      <c r="H15" s="36">
        <v>1843402</v>
      </c>
      <c r="I15" s="36">
        <v>0</v>
      </c>
      <c r="J15" s="37">
        <v>0</v>
      </c>
    </row>
    <row r="16" spans="1:10" ht="14.25" customHeight="1">
      <c r="A16" s="35">
        <v>1</v>
      </c>
      <c r="B16" s="30">
        <v>7</v>
      </c>
      <c r="C16" s="30" t="s">
        <v>92</v>
      </c>
      <c r="D16" s="31" t="s">
        <v>102</v>
      </c>
      <c r="E16" s="36">
        <v>8030342</v>
      </c>
      <c r="F16" s="36">
        <v>103234161</v>
      </c>
      <c r="G16" s="36">
        <v>8030342</v>
      </c>
      <c r="H16" s="36">
        <v>103234161</v>
      </c>
      <c r="I16" s="36">
        <v>0</v>
      </c>
      <c r="J16" s="37">
        <v>0</v>
      </c>
    </row>
    <row r="17" spans="1:10" ht="14.25" customHeight="1">
      <c r="A17" s="35">
        <v>1</v>
      </c>
      <c r="B17" s="30">
        <v>8</v>
      </c>
      <c r="C17" s="30" t="s">
        <v>92</v>
      </c>
      <c r="D17" s="31" t="s">
        <v>103</v>
      </c>
      <c r="E17" s="36">
        <v>0</v>
      </c>
      <c r="F17" s="36">
        <v>0</v>
      </c>
      <c r="G17" s="36">
        <v>0</v>
      </c>
      <c r="H17" s="36">
        <v>0</v>
      </c>
      <c r="I17" s="36">
        <v>0</v>
      </c>
      <c r="J17" s="37">
        <v>0</v>
      </c>
    </row>
    <row r="18" spans="1:10" ht="14.25" customHeight="1">
      <c r="A18" s="35">
        <v>2</v>
      </c>
      <c r="B18" s="30" t="s">
        <v>92</v>
      </c>
      <c r="C18" s="30" t="s">
        <v>92</v>
      </c>
      <c r="D18" s="31" t="s">
        <v>104</v>
      </c>
      <c r="E18" s="36">
        <v>0</v>
      </c>
      <c r="F18" s="36">
        <v>0</v>
      </c>
      <c r="G18" s="36">
        <v>0</v>
      </c>
      <c r="H18" s="36">
        <v>0</v>
      </c>
      <c r="I18" s="36">
        <v>0</v>
      </c>
      <c r="J18" s="37">
        <v>0</v>
      </c>
    </row>
    <row r="19" spans="1:10" ht="14.25" customHeight="1">
      <c r="A19" s="35">
        <v>3</v>
      </c>
      <c r="B19" s="30" t="s">
        <v>92</v>
      </c>
      <c r="C19" s="30" t="s">
        <v>92</v>
      </c>
      <c r="D19" s="31" t="s">
        <v>105</v>
      </c>
      <c r="E19" s="36">
        <v>25807</v>
      </c>
      <c r="F19" s="36">
        <v>98845</v>
      </c>
      <c r="G19" s="36">
        <v>25807</v>
      </c>
      <c r="H19" s="36">
        <v>98845</v>
      </c>
      <c r="I19" s="36">
        <v>0</v>
      </c>
      <c r="J19" s="37">
        <v>0</v>
      </c>
    </row>
    <row r="20" spans="1:10" ht="14.25" customHeight="1">
      <c r="A20" s="35">
        <v>4</v>
      </c>
      <c r="B20" s="30" t="s">
        <v>92</v>
      </c>
      <c r="C20" s="30" t="s">
        <v>92</v>
      </c>
      <c r="D20" s="31" t="s">
        <v>106</v>
      </c>
      <c r="E20" s="36">
        <v>798752</v>
      </c>
      <c r="F20" s="36">
        <v>23247846</v>
      </c>
      <c r="G20" s="36">
        <v>798752</v>
      </c>
      <c r="H20" s="36">
        <v>23247846</v>
      </c>
      <c r="I20" s="36">
        <v>0</v>
      </c>
      <c r="J20" s="37">
        <v>0</v>
      </c>
    </row>
    <row r="21" spans="1:10" ht="14.25" customHeight="1">
      <c r="A21" s="35">
        <v>5</v>
      </c>
      <c r="B21" s="30" t="s">
        <v>92</v>
      </c>
      <c r="C21" s="30" t="s">
        <v>92</v>
      </c>
      <c r="D21" s="31" t="s">
        <v>107</v>
      </c>
      <c r="E21" s="36">
        <v>0</v>
      </c>
      <c r="F21" s="36">
        <v>0</v>
      </c>
      <c r="G21" s="36">
        <v>0</v>
      </c>
      <c r="H21" s="36">
        <v>0</v>
      </c>
      <c r="I21" s="36">
        <v>0</v>
      </c>
      <c r="J21" s="37">
        <v>0</v>
      </c>
    </row>
    <row r="22" spans="1:10" ht="14.25" customHeight="1">
      <c r="A22" s="35">
        <v>6</v>
      </c>
      <c r="B22" s="30" t="s">
        <v>92</v>
      </c>
      <c r="C22" s="30" t="s">
        <v>92</v>
      </c>
      <c r="D22" s="31" t="s">
        <v>108</v>
      </c>
      <c r="E22" s="36">
        <v>75458</v>
      </c>
      <c r="F22" s="36">
        <v>2781532</v>
      </c>
      <c r="G22" s="36">
        <v>75458</v>
      </c>
      <c r="H22" s="36">
        <v>2781532</v>
      </c>
      <c r="I22" s="36">
        <v>0</v>
      </c>
      <c r="J22" s="37">
        <v>0</v>
      </c>
    </row>
    <row r="23" spans="1:10" ht="14.25" customHeight="1">
      <c r="A23" s="35">
        <v>6</v>
      </c>
      <c r="B23" s="30">
        <v>1</v>
      </c>
      <c r="C23" s="30" t="s">
        <v>92</v>
      </c>
      <c r="D23" s="31" t="s">
        <v>109</v>
      </c>
      <c r="E23" s="36">
        <v>66210</v>
      </c>
      <c r="F23" s="36">
        <v>2513854</v>
      </c>
      <c r="G23" s="36">
        <v>66210</v>
      </c>
      <c r="H23" s="36">
        <v>2513854</v>
      </c>
      <c r="I23" s="36">
        <v>0</v>
      </c>
      <c r="J23" s="37">
        <v>0</v>
      </c>
    </row>
    <row r="24" spans="1:10" ht="14.25" customHeight="1">
      <c r="A24" s="35">
        <v>6</v>
      </c>
      <c r="B24" s="30">
        <v>5</v>
      </c>
      <c r="C24" s="30" t="s">
        <v>92</v>
      </c>
      <c r="D24" s="31" t="s">
        <v>110</v>
      </c>
      <c r="E24" s="36">
        <v>9248</v>
      </c>
      <c r="F24" s="36">
        <v>267678</v>
      </c>
      <c r="G24" s="36">
        <v>9248</v>
      </c>
      <c r="H24" s="36">
        <v>267678</v>
      </c>
      <c r="I24" s="36">
        <v>0</v>
      </c>
      <c r="J24" s="37">
        <v>0</v>
      </c>
    </row>
    <row r="25" spans="1:10" ht="14.25" customHeight="1">
      <c r="A25" s="35">
        <v>7</v>
      </c>
      <c r="B25" s="30" t="s">
        <v>92</v>
      </c>
      <c r="C25" s="30" t="s">
        <v>92</v>
      </c>
      <c r="D25" s="31" t="s">
        <v>111</v>
      </c>
      <c r="E25" s="36">
        <v>0</v>
      </c>
      <c r="F25" s="36">
        <v>0</v>
      </c>
      <c r="G25" s="36">
        <v>0</v>
      </c>
      <c r="H25" s="36">
        <v>0</v>
      </c>
      <c r="I25" s="36">
        <v>0</v>
      </c>
      <c r="J25" s="37">
        <v>0</v>
      </c>
    </row>
    <row r="26" spans="1:10" ht="14.25" customHeight="1">
      <c r="A26" s="35">
        <v>7</v>
      </c>
      <c r="B26" s="30">
        <v>1</v>
      </c>
      <c r="C26" s="30" t="s">
        <v>92</v>
      </c>
      <c r="D26" s="31" t="s">
        <v>112</v>
      </c>
      <c r="E26" s="36">
        <v>0</v>
      </c>
      <c r="F26" s="36">
        <v>0</v>
      </c>
      <c r="G26" s="36">
        <v>0</v>
      </c>
      <c r="H26" s="36">
        <v>0</v>
      </c>
      <c r="I26" s="36">
        <v>0</v>
      </c>
      <c r="J26" s="37">
        <v>0</v>
      </c>
    </row>
    <row r="27" spans="1:10" ht="14.25" customHeight="1">
      <c r="A27" s="35">
        <v>7</v>
      </c>
      <c r="B27" s="30">
        <v>2</v>
      </c>
      <c r="C27" s="30" t="s">
        <v>92</v>
      </c>
      <c r="D27" s="31" t="s">
        <v>113</v>
      </c>
      <c r="E27" s="36">
        <v>0</v>
      </c>
      <c r="F27" s="36">
        <v>0</v>
      </c>
      <c r="G27" s="36">
        <v>0</v>
      </c>
      <c r="H27" s="36">
        <v>0</v>
      </c>
      <c r="I27" s="36">
        <v>0</v>
      </c>
      <c r="J27" s="37">
        <v>0</v>
      </c>
    </row>
    <row r="28" spans="1:10" ht="14.25" customHeight="1">
      <c r="A28" s="35">
        <v>7</v>
      </c>
      <c r="B28" s="30">
        <v>3</v>
      </c>
      <c r="C28" s="30" t="s">
        <v>92</v>
      </c>
      <c r="D28" s="31" t="s">
        <v>114</v>
      </c>
      <c r="E28" s="36">
        <v>0</v>
      </c>
      <c r="F28" s="36">
        <v>0</v>
      </c>
      <c r="G28" s="36">
        <v>0</v>
      </c>
      <c r="H28" s="36">
        <v>0</v>
      </c>
      <c r="I28" s="36">
        <v>0</v>
      </c>
      <c r="J28" s="37">
        <v>0</v>
      </c>
    </row>
    <row r="29" spans="1:10" ht="14.25" customHeight="1">
      <c r="A29" s="35">
        <v>8</v>
      </c>
      <c r="B29" s="30" t="s">
        <v>92</v>
      </c>
      <c r="C29" s="30" t="s">
        <v>92</v>
      </c>
      <c r="D29" s="31" t="s">
        <v>115</v>
      </c>
      <c r="E29" s="36">
        <v>7877492</v>
      </c>
      <c r="F29" s="36">
        <v>106849871</v>
      </c>
      <c r="G29" s="36">
        <v>7851662</v>
      </c>
      <c r="H29" s="36">
        <v>65422778</v>
      </c>
      <c r="I29" s="36">
        <v>25830</v>
      </c>
      <c r="J29" s="37">
        <v>41427093</v>
      </c>
    </row>
    <row r="30" spans="1:10" ht="14.25" customHeight="1">
      <c r="A30" s="35">
        <v>8</v>
      </c>
      <c r="B30" s="30">
        <v>1</v>
      </c>
      <c r="C30" s="30" t="s">
        <v>92</v>
      </c>
      <c r="D30" s="31" t="s">
        <v>116</v>
      </c>
      <c r="E30" s="36">
        <v>7877492</v>
      </c>
      <c r="F30" s="36">
        <v>106849871</v>
      </c>
      <c r="G30" s="36">
        <v>7851662</v>
      </c>
      <c r="H30" s="36">
        <v>65422778</v>
      </c>
      <c r="I30" s="36">
        <v>25830</v>
      </c>
      <c r="J30" s="37">
        <v>41427093</v>
      </c>
    </row>
    <row r="31" spans="1:10" ht="14.25" customHeight="1" thickBot="1">
      <c r="A31" s="38">
        <v>8</v>
      </c>
      <c r="B31" s="39">
        <v>2</v>
      </c>
      <c r="C31" s="39" t="s">
        <v>92</v>
      </c>
      <c r="D31" s="40" t="s">
        <v>117</v>
      </c>
      <c r="E31" s="41">
        <v>0</v>
      </c>
      <c r="F31" s="41">
        <v>0</v>
      </c>
      <c r="G31" s="41">
        <v>0</v>
      </c>
      <c r="H31" s="41">
        <v>0</v>
      </c>
      <c r="I31" s="41">
        <v>0</v>
      </c>
      <c r="J31" s="42">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
        <v>79</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0" ht="14.25" customHeight="1">
      <c r="A39" s="35">
        <v>9</v>
      </c>
      <c r="B39" s="30" t="s">
        <v>92</v>
      </c>
      <c r="C39" s="30" t="s">
        <v>92</v>
      </c>
      <c r="D39" s="31" t="s">
        <v>119</v>
      </c>
      <c r="E39" s="36">
        <v>0</v>
      </c>
      <c r="F39" s="36">
        <v>636593</v>
      </c>
      <c r="G39" s="36">
        <v>0</v>
      </c>
      <c r="H39" s="36">
        <v>636593</v>
      </c>
      <c r="I39" s="36">
        <v>0</v>
      </c>
      <c r="J39" s="37">
        <v>0</v>
      </c>
    </row>
    <row r="40" spans="1:10" ht="14.25" customHeight="1">
      <c r="A40" s="35">
        <v>10</v>
      </c>
      <c r="B40" s="30" t="s">
        <v>92</v>
      </c>
      <c r="C40" s="30" t="s">
        <v>92</v>
      </c>
      <c r="D40" s="31" t="s">
        <v>120</v>
      </c>
      <c r="E40" s="36">
        <v>0</v>
      </c>
      <c r="F40" s="36">
        <v>0</v>
      </c>
      <c r="G40" s="36">
        <v>0</v>
      </c>
      <c r="H40" s="36">
        <v>0</v>
      </c>
      <c r="I40" s="36">
        <v>0</v>
      </c>
      <c r="J40" s="37">
        <v>0</v>
      </c>
    </row>
    <row r="41" spans="1:10" ht="14.25" customHeight="1">
      <c r="A41" s="35">
        <v>11</v>
      </c>
      <c r="B41" s="30" t="s">
        <v>92</v>
      </c>
      <c r="C41" s="30" t="s">
        <v>92</v>
      </c>
      <c r="D41" s="31" t="s">
        <v>121</v>
      </c>
      <c r="E41" s="36">
        <v>66013</v>
      </c>
      <c r="F41" s="36">
        <v>3800529</v>
      </c>
      <c r="G41" s="36">
        <v>74765</v>
      </c>
      <c r="H41" s="36">
        <v>3730001</v>
      </c>
      <c r="I41" s="36">
        <v>-8752</v>
      </c>
      <c r="J41" s="37">
        <v>70528</v>
      </c>
    </row>
    <row r="42" spans="1:10" ht="14.25" customHeight="1">
      <c r="A42" s="35" t="s">
        <v>92</v>
      </c>
      <c r="B42" s="30" t="s">
        <v>92</v>
      </c>
      <c r="C42" s="30" t="s">
        <v>92</v>
      </c>
      <c r="D42" s="31" t="s">
        <v>122</v>
      </c>
      <c r="E42" s="36">
        <v>0</v>
      </c>
      <c r="F42" s="36">
        <v>0</v>
      </c>
      <c r="G42" s="36">
        <v>0</v>
      </c>
      <c r="H42" s="36">
        <v>0</v>
      </c>
      <c r="I42" s="36">
        <v>0</v>
      </c>
      <c r="J42" s="37">
        <v>0</v>
      </c>
    </row>
    <row r="43" spans="1:10" ht="14.25" customHeight="1">
      <c r="A43" s="35">
        <v>6</v>
      </c>
      <c r="B43" s="30" t="s">
        <v>92</v>
      </c>
      <c r="C43" s="30" t="s">
        <v>92</v>
      </c>
      <c r="D43" s="31" t="s">
        <v>123</v>
      </c>
      <c r="E43" s="36">
        <v>0</v>
      </c>
      <c r="F43" s="36">
        <v>0</v>
      </c>
      <c r="G43" s="36">
        <v>0</v>
      </c>
      <c r="H43" s="36">
        <v>0</v>
      </c>
      <c r="I43" s="36">
        <v>0</v>
      </c>
      <c r="J43" s="37">
        <v>0</v>
      </c>
    </row>
    <row r="44" spans="1:10" ht="14.25" customHeight="1">
      <c r="A44" s="35">
        <v>6</v>
      </c>
      <c r="B44" s="30">
        <v>2</v>
      </c>
      <c r="C44" s="30" t="s">
        <v>92</v>
      </c>
      <c r="D44" s="31" t="s">
        <v>124</v>
      </c>
      <c r="E44" s="36">
        <v>0</v>
      </c>
      <c r="F44" s="36">
        <v>0</v>
      </c>
      <c r="G44" s="36">
        <v>0</v>
      </c>
      <c r="H44" s="36">
        <v>0</v>
      </c>
      <c r="I44" s="36">
        <v>0</v>
      </c>
      <c r="J44" s="37">
        <v>0</v>
      </c>
    </row>
    <row r="45" spans="1:10" ht="14.25" customHeight="1">
      <c r="A45" s="35">
        <v>6</v>
      </c>
      <c r="B45" s="30">
        <v>3</v>
      </c>
      <c r="C45" s="30" t="s">
        <v>92</v>
      </c>
      <c r="D45" s="31" t="s">
        <v>125</v>
      </c>
      <c r="E45" s="36">
        <v>0</v>
      </c>
      <c r="F45" s="36">
        <v>0</v>
      </c>
      <c r="G45" s="36">
        <v>0</v>
      </c>
      <c r="H45" s="36">
        <v>0</v>
      </c>
      <c r="I45" s="36">
        <v>0</v>
      </c>
      <c r="J45" s="37">
        <v>0</v>
      </c>
    </row>
    <row r="46" spans="1:10" ht="14.25" customHeight="1">
      <c r="A46" s="35">
        <v>6</v>
      </c>
      <c r="B46" s="30">
        <v>4</v>
      </c>
      <c r="C46" s="30" t="s">
        <v>92</v>
      </c>
      <c r="D46" s="31" t="s">
        <v>126</v>
      </c>
      <c r="E46" s="36">
        <v>0</v>
      </c>
      <c r="F46" s="36">
        <v>0</v>
      </c>
      <c r="G46" s="36">
        <v>0</v>
      </c>
      <c r="H46" s="36">
        <v>0</v>
      </c>
      <c r="I46" s="36">
        <v>0</v>
      </c>
      <c r="J46" s="37">
        <v>0</v>
      </c>
    </row>
    <row r="47" spans="1:10" ht="14.25" customHeight="1">
      <c r="A47" s="35" t="s">
        <v>92</v>
      </c>
      <c r="B47" s="30" t="s">
        <v>92</v>
      </c>
      <c r="C47" s="30" t="s">
        <v>92</v>
      </c>
      <c r="D47" s="31" t="s">
        <v>127</v>
      </c>
      <c r="E47" s="36">
        <v>17966972</v>
      </c>
      <c r="F47" s="36">
        <v>247597209</v>
      </c>
      <c r="G47" s="36">
        <v>17949894</v>
      </c>
      <c r="H47" s="36">
        <v>206099588</v>
      </c>
      <c r="I47" s="36">
        <v>17078</v>
      </c>
      <c r="J47" s="37">
        <v>41497621</v>
      </c>
    </row>
    <row r="48" spans="1:10" ht="14.25" customHeight="1">
      <c r="A48" s="35" t="s">
        <v>92</v>
      </c>
      <c r="B48" s="30" t="s">
        <v>92</v>
      </c>
      <c r="C48" s="30" t="s">
        <v>92</v>
      </c>
      <c r="D48" s="31" t="s">
        <v>128</v>
      </c>
      <c r="E48" s="36">
        <v>0</v>
      </c>
      <c r="F48" s="36">
        <v>217629448</v>
      </c>
      <c r="G48" s="36">
        <v>0</v>
      </c>
      <c r="H48" s="36">
        <v>217629448</v>
      </c>
      <c r="I48" s="36">
        <v>0</v>
      </c>
      <c r="J48" s="37">
        <v>0</v>
      </c>
    </row>
    <row r="49" spans="1:10" ht="14.25" customHeight="1">
      <c r="A49" s="35">
        <v>30</v>
      </c>
      <c r="B49" s="30" t="s">
        <v>92</v>
      </c>
      <c r="C49" s="30" t="s">
        <v>92</v>
      </c>
      <c r="D49" s="31" t="s">
        <v>129</v>
      </c>
      <c r="E49" s="36">
        <v>0</v>
      </c>
      <c r="F49" s="36">
        <v>0</v>
      </c>
      <c r="G49" s="36">
        <v>0</v>
      </c>
      <c r="H49" s="36">
        <v>0</v>
      </c>
      <c r="I49" s="36">
        <v>0</v>
      </c>
      <c r="J49" s="37">
        <v>0</v>
      </c>
    </row>
    <row r="50" spans="1:10" ht="14.25" customHeight="1">
      <c r="A50" s="35">
        <v>30</v>
      </c>
      <c r="B50" s="30">
        <v>1</v>
      </c>
      <c r="C50" s="30" t="s">
        <v>92</v>
      </c>
      <c r="D50" s="31" t="s">
        <v>130</v>
      </c>
      <c r="E50" s="36">
        <v>0</v>
      </c>
      <c r="F50" s="36">
        <v>0</v>
      </c>
      <c r="G50" s="36">
        <v>0</v>
      </c>
      <c r="H50" s="36">
        <v>0</v>
      </c>
      <c r="I50" s="36">
        <v>0</v>
      </c>
      <c r="J50" s="37">
        <v>0</v>
      </c>
    </row>
    <row r="51" spans="1:10" ht="14.25" customHeight="1">
      <c r="A51" s="35">
        <v>31</v>
      </c>
      <c r="B51" s="30" t="s">
        <v>92</v>
      </c>
      <c r="C51" s="30" t="s">
        <v>92</v>
      </c>
      <c r="D51" s="31" t="s">
        <v>131</v>
      </c>
      <c r="E51" s="36">
        <v>2401</v>
      </c>
      <c r="F51" s="36">
        <v>13855</v>
      </c>
      <c r="G51" s="36">
        <v>2401</v>
      </c>
      <c r="H51" s="36">
        <v>13855</v>
      </c>
      <c r="I51" s="36">
        <v>0</v>
      </c>
      <c r="J51" s="37">
        <v>0</v>
      </c>
    </row>
    <row r="52" spans="1:10" ht="14.25" customHeight="1">
      <c r="A52" s="35">
        <v>31</v>
      </c>
      <c r="B52" s="30">
        <v>1</v>
      </c>
      <c r="C52" s="30" t="s">
        <v>92</v>
      </c>
      <c r="D52" s="31" t="s">
        <v>132</v>
      </c>
      <c r="E52" s="36">
        <v>0</v>
      </c>
      <c r="F52" s="36">
        <v>0</v>
      </c>
      <c r="G52" s="36">
        <v>0</v>
      </c>
      <c r="H52" s="36">
        <v>0</v>
      </c>
      <c r="I52" s="36">
        <v>0</v>
      </c>
      <c r="J52" s="37">
        <v>0</v>
      </c>
    </row>
    <row r="53" spans="1:10" ht="14.25" customHeight="1">
      <c r="A53" s="35">
        <v>31</v>
      </c>
      <c r="B53" s="30">
        <v>2</v>
      </c>
      <c r="C53" s="30" t="s">
        <v>92</v>
      </c>
      <c r="D53" s="31" t="s">
        <v>133</v>
      </c>
      <c r="E53" s="36">
        <v>2401</v>
      </c>
      <c r="F53" s="36">
        <v>13855</v>
      </c>
      <c r="G53" s="36">
        <v>2401</v>
      </c>
      <c r="H53" s="36">
        <v>13855</v>
      </c>
      <c r="I53" s="36">
        <v>0</v>
      </c>
      <c r="J53" s="37">
        <v>0</v>
      </c>
    </row>
    <row r="54" spans="1:10" ht="14.25" customHeight="1">
      <c r="A54" s="35">
        <v>31</v>
      </c>
      <c r="B54" s="30">
        <v>3</v>
      </c>
      <c r="C54" s="30" t="s">
        <v>92</v>
      </c>
      <c r="D54" s="31" t="s">
        <v>134</v>
      </c>
      <c r="E54" s="36">
        <v>0</v>
      </c>
      <c r="F54" s="36">
        <v>0</v>
      </c>
      <c r="G54" s="36">
        <v>0</v>
      </c>
      <c r="H54" s="36">
        <v>0</v>
      </c>
      <c r="I54" s="36">
        <v>0</v>
      </c>
      <c r="J54" s="37">
        <v>0</v>
      </c>
    </row>
    <row r="55" spans="1:10" ht="14.25" customHeight="1">
      <c r="A55" s="35">
        <v>31</v>
      </c>
      <c r="B55" s="30">
        <v>4</v>
      </c>
      <c r="C55" s="30" t="s">
        <v>92</v>
      </c>
      <c r="D55" s="31" t="s">
        <v>135</v>
      </c>
      <c r="E55" s="36">
        <v>0</v>
      </c>
      <c r="F55" s="36">
        <v>0</v>
      </c>
      <c r="G55" s="36">
        <v>0</v>
      </c>
      <c r="H55" s="36">
        <v>0</v>
      </c>
      <c r="I55" s="36">
        <v>0</v>
      </c>
      <c r="J55" s="37">
        <v>0</v>
      </c>
    </row>
    <row r="56" spans="1:10" ht="14.25" customHeight="1">
      <c r="A56" s="35">
        <v>31</v>
      </c>
      <c r="B56" s="30">
        <v>5</v>
      </c>
      <c r="C56" s="30" t="s">
        <v>92</v>
      </c>
      <c r="D56" s="31" t="s">
        <v>136</v>
      </c>
      <c r="E56" s="36">
        <v>0</v>
      </c>
      <c r="F56" s="36">
        <v>0</v>
      </c>
      <c r="G56" s="36">
        <v>0</v>
      </c>
      <c r="H56" s="36">
        <v>0</v>
      </c>
      <c r="I56" s="36">
        <v>0</v>
      </c>
      <c r="J56" s="37">
        <v>0</v>
      </c>
    </row>
    <row r="57" spans="1:10" ht="14.25" customHeight="1">
      <c r="A57" s="35">
        <v>31</v>
      </c>
      <c r="B57" s="30">
        <v>6</v>
      </c>
      <c r="C57" s="30" t="s">
        <v>92</v>
      </c>
      <c r="D57" s="31" t="s">
        <v>137</v>
      </c>
      <c r="E57" s="36">
        <v>0</v>
      </c>
      <c r="F57" s="36">
        <v>0</v>
      </c>
      <c r="G57" s="36">
        <v>0</v>
      </c>
      <c r="H57" s="36">
        <v>0</v>
      </c>
      <c r="I57" s="36">
        <v>0</v>
      </c>
      <c r="J57" s="37">
        <v>0</v>
      </c>
    </row>
    <row r="58" spans="1:10" ht="14.25" customHeight="1">
      <c r="A58" s="35">
        <v>31</v>
      </c>
      <c r="B58" s="30">
        <v>7</v>
      </c>
      <c r="C58" s="30" t="s">
        <v>92</v>
      </c>
      <c r="D58" s="31" t="s">
        <v>138</v>
      </c>
      <c r="E58" s="36">
        <v>0</v>
      </c>
      <c r="F58" s="36">
        <v>0</v>
      </c>
      <c r="G58" s="36">
        <v>0</v>
      </c>
      <c r="H58" s="36">
        <v>0</v>
      </c>
      <c r="I58" s="36">
        <v>0</v>
      </c>
      <c r="J58" s="37">
        <v>0</v>
      </c>
    </row>
    <row r="59" spans="1:10" ht="14.25" customHeight="1">
      <c r="A59" s="35"/>
      <c r="B59" s="30"/>
      <c r="C59" s="30"/>
      <c r="D59" s="31"/>
      <c r="E59" s="36"/>
      <c r="F59" s="36"/>
      <c r="G59" s="36"/>
      <c r="H59" s="36"/>
      <c r="I59" s="36"/>
      <c r="J59" s="37"/>
    </row>
    <row r="60" spans="1:10" ht="14.25" customHeight="1">
      <c r="A60" s="35"/>
      <c r="B60" s="30"/>
      <c r="C60" s="30"/>
      <c r="D60" s="31"/>
      <c r="E60" s="36"/>
      <c r="F60" s="36"/>
      <c r="G60" s="36"/>
      <c r="H60" s="36"/>
      <c r="I60" s="36"/>
      <c r="J60" s="37"/>
    </row>
    <row r="61" spans="1:10" ht="14.25" customHeight="1">
      <c r="A61" s="35"/>
      <c r="B61" s="30"/>
      <c r="C61" s="30"/>
      <c r="D61" s="31"/>
      <c r="E61" s="36"/>
      <c r="F61" s="36"/>
      <c r="G61" s="36"/>
      <c r="H61" s="36"/>
      <c r="I61" s="36"/>
      <c r="J61" s="37"/>
    </row>
    <row r="62" spans="1:10" ht="14.25" customHeight="1">
      <c r="A62" s="35" t="s">
        <v>92</v>
      </c>
      <c r="B62" s="30" t="s">
        <v>92</v>
      </c>
      <c r="C62" s="30" t="s">
        <v>92</v>
      </c>
      <c r="D62" s="31" t="s">
        <v>139</v>
      </c>
      <c r="E62" s="36">
        <v>17969373</v>
      </c>
      <c r="F62" s="36">
        <v>465240512</v>
      </c>
      <c r="G62" s="36"/>
      <c r="H62" s="36"/>
      <c r="I62" s="36"/>
      <c r="J62" s="37"/>
    </row>
    <row r="63" spans="1:10" ht="14.25" customHeight="1">
      <c r="A63" s="35" t="s">
        <v>92</v>
      </c>
      <c r="B63" s="30" t="s">
        <v>92</v>
      </c>
      <c r="C63" s="30" t="s">
        <v>92</v>
      </c>
      <c r="D63" s="31" t="s">
        <v>140</v>
      </c>
      <c r="E63" s="36">
        <v>278351782</v>
      </c>
      <c r="F63" s="36">
        <v>0</v>
      </c>
      <c r="G63" s="36"/>
      <c r="H63" s="36"/>
      <c r="I63" s="36"/>
      <c r="J63" s="37"/>
    </row>
    <row r="64" spans="1:10" ht="14.25" customHeight="1">
      <c r="A64" s="35" t="s">
        <v>92</v>
      </c>
      <c r="B64" s="30" t="s">
        <v>92</v>
      </c>
      <c r="C64" s="30" t="s">
        <v>92</v>
      </c>
      <c r="D64" s="31" t="s">
        <v>141</v>
      </c>
      <c r="E64" s="36">
        <v>296321155</v>
      </c>
      <c r="F64" s="36">
        <v>465240512</v>
      </c>
      <c r="G64" s="36"/>
      <c r="H64" s="36"/>
      <c r="I64" s="36"/>
      <c r="J64" s="37"/>
    </row>
    <row r="65" spans="1:10" ht="14.25" customHeight="1">
      <c r="A65" s="35" t="s">
        <v>92</v>
      </c>
      <c r="B65" s="30" t="s">
        <v>92</v>
      </c>
      <c r="C65" s="30" t="s">
        <v>92</v>
      </c>
      <c r="D65" s="31" t="s">
        <v>142</v>
      </c>
      <c r="E65" s="36">
        <v>314734000</v>
      </c>
      <c r="F65" s="36">
        <v>0</v>
      </c>
      <c r="G65" s="36"/>
      <c r="H65" s="36"/>
      <c r="I65" s="36"/>
      <c r="J65" s="37"/>
    </row>
    <row r="66" spans="1:10" ht="14.25" customHeight="1">
      <c r="A66" s="35" t="s">
        <v>92</v>
      </c>
      <c r="B66" s="30" t="s">
        <v>92</v>
      </c>
      <c r="C66" s="30" t="s">
        <v>92</v>
      </c>
      <c r="D66" s="31" t="s">
        <v>143</v>
      </c>
      <c r="E66" s="36">
        <v>207296000</v>
      </c>
      <c r="F66" s="36">
        <v>0</v>
      </c>
      <c r="G66" s="36"/>
      <c r="H66" s="36"/>
      <c r="I66" s="36"/>
      <c r="J66" s="37"/>
    </row>
    <row r="67" spans="1:10" ht="14.25" customHeight="1" thickBot="1">
      <c r="A67" s="38" t="s">
        <v>92</v>
      </c>
      <c r="B67" s="39" t="s">
        <v>92</v>
      </c>
      <c r="C67" s="39" t="s">
        <v>92</v>
      </c>
      <c r="D67" s="40" t="s">
        <v>144</v>
      </c>
      <c r="E67" s="41">
        <v>314734000</v>
      </c>
      <c r="F67" s="41">
        <v>0</v>
      </c>
      <c r="G67" s="41"/>
      <c r="H67" s="41"/>
      <c r="I67" s="41"/>
      <c r="J67" s="42"/>
    </row>
    <row r="69" spans="1:10" ht="16.5">
      <c r="A69" s="199" t="s">
        <v>72</v>
      </c>
      <c r="B69" s="199"/>
      <c r="C69" s="199"/>
      <c r="I69" s="200" t="s">
        <v>73</v>
      </c>
      <c r="J69" s="201"/>
    </row>
    <row r="70" spans="1:10" ht="16.5">
      <c r="A70" s="202" t="s">
        <v>74</v>
      </c>
      <c r="B70" s="202"/>
      <c r="C70" s="202"/>
      <c r="D70" s="203" t="s">
        <v>75</v>
      </c>
      <c r="E70" s="203"/>
      <c r="F70" s="203"/>
      <c r="G70" s="203"/>
      <c r="H70" s="203"/>
      <c r="I70" s="204" t="s">
        <v>76</v>
      </c>
      <c r="J70" s="205"/>
    </row>
    <row r="71" spans="5:10" ht="19.5">
      <c r="E71" s="206" t="s">
        <v>77</v>
      </c>
      <c r="F71" s="207"/>
      <c r="G71" s="207"/>
      <c r="H71" s="207"/>
      <c r="I71" s="208" t="s">
        <v>145</v>
      </c>
      <c r="J71" s="208"/>
    </row>
    <row r="72" spans="5:10" ht="17.25" thickBot="1">
      <c r="E72" s="194" t="s">
        <v>79</v>
      </c>
      <c r="F72" s="194"/>
      <c r="G72" s="194"/>
      <c r="H72" s="194"/>
      <c r="I72" s="195" t="s">
        <v>80</v>
      </c>
      <c r="J72" s="195"/>
    </row>
    <row r="73" spans="1:10" ht="14.25" customHeight="1">
      <c r="A73" s="196" t="s">
        <v>81</v>
      </c>
      <c r="B73" s="197"/>
      <c r="C73" s="197"/>
      <c r="D73" s="197"/>
      <c r="E73" s="197" t="s">
        <v>82</v>
      </c>
      <c r="F73" s="197"/>
      <c r="G73" s="197" t="s">
        <v>146</v>
      </c>
      <c r="H73" s="197"/>
      <c r="I73" s="197" t="s">
        <v>147</v>
      </c>
      <c r="J73" s="198"/>
    </row>
    <row r="74" spans="1:10" ht="16.5">
      <c r="A74" s="32" t="s">
        <v>85</v>
      </c>
      <c r="B74" s="33" t="s">
        <v>86</v>
      </c>
      <c r="C74" s="33" t="s">
        <v>87</v>
      </c>
      <c r="D74" s="33" t="s">
        <v>88</v>
      </c>
      <c r="E74" s="33" t="s">
        <v>89</v>
      </c>
      <c r="F74" s="33" t="s">
        <v>90</v>
      </c>
      <c r="G74" s="33" t="s">
        <v>89</v>
      </c>
      <c r="H74" s="33" t="s">
        <v>91</v>
      </c>
      <c r="I74" s="33" t="s">
        <v>89</v>
      </c>
      <c r="J74" s="34" t="s">
        <v>91</v>
      </c>
    </row>
    <row r="75" spans="1:10" ht="14.25" customHeight="1">
      <c r="A75" s="35" t="s">
        <v>92</v>
      </c>
      <c r="B75" s="30" t="s">
        <v>92</v>
      </c>
      <c r="C75" s="30" t="s">
        <v>92</v>
      </c>
      <c r="D75" s="31" t="s">
        <v>148</v>
      </c>
      <c r="E75" s="36">
        <v>20126077</v>
      </c>
      <c r="F75" s="36">
        <v>114785779</v>
      </c>
      <c r="G75" s="36">
        <v>20126077</v>
      </c>
      <c r="H75" s="36">
        <v>114059779</v>
      </c>
      <c r="I75" s="36">
        <v>0</v>
      </c>
      <c r="J75" s="37">
        <v>726000</v>
      </c>
    </row>
    <row r="76" spans="1:10" ht="14.25" customHeight="1">
      <c r="A76" s="35">
        <v>1</v>
      </c>
      <c r="B76" s="30" t="s">
        <v>92</v>
      </c>
      <c r="C76" s="30" t="s">
        <v>92</v>
      </c>
      <c r="D76" s="31" t="s">
        <v>149</v>
      </c>
      <c r="E76" s="36">
        <v>10632649</v>
      </c>
      <c r="F76" s="36">
        <v>59185122</v>
      </c>
      <c r="G76" s="36">
        <v>10632649</v>
      </c>
      <c r="H76" s="36">
        <v>59185122</v>
      </c>
      <c r="I76" s="36">
        <v>0</v>
      </c>
      <c r="J76" s="37">
        <v>0</v>
      </c>
    </row>
    <row r="77" spans="1:10" ht="14.25" customHeight="1">
      <c r="A77" s="35">
        <v>1</v>
      </c>
      <c r="B77" s="30">
        <v>1</v>
      </c>
      <c r="C77" s="30" t="s">
        <v>92</v>
      </c>
      <c r="D77" s="31" t="s">
        <v>150</v>
      </c>
      <c r="E77" s="36">
        <v>980290</v>
      </c>
      <c r="F77" s="36">
        <v>16256000</v>
      </c>
      <c r="G77" s="36">
        <v>980290</v>
      </c>
      <c r="H77" s="36">
        <v>16256000</v>
      </c>
      <c r="I77" s="36">
        <v>0</v>
      </c>
      <c r="J77" s="37">
        <v>0</v>
      </c>
    </row>
    <row r="78" spans="1:10" ht="14.25" customHeight="1">
      <c r="A78" s="35">
        <v>1</v>
      </c>
      <c r="B78" s="30">
        <v>2</v>
      </c>
      <c r="C78" s="30" t="s">
        <v>92</v>
      </c>
      <c r="D78" s="31" t="s">
        <v>151</v>
      </c>
      <c r="E78" s="36">
        <v>2062348</v>
      </c>
      <c r="F78" s="36">
        <v>12947135</v>
      </c>
      <c r="G78" s="36">
        <v>2062348</v>
      </c>
      <c r="H78" s="36">
        <v>12947135</v>
      </c>
      <c r="I78" s="36">
        <v>0</v>
      </c>
      <c r="J78" s="37">
        <v>0</v>
      </c>
    </row>
    <row r="79" spans="1:10" ht="14.25" customHeight="1">
      <c r="A79" s="35">
        <v>1</v>
      </c>
      <c r="B79" s="30">
        <v>3</v>
      </c>
      <c r="C79" s="30" t="s">
        <v>92</v>
      </c>
      <c r="D79" s="31" t="s">
        <v>152</v>
      </c>
      <c r="E79" s="36">
        <v>7364243</v>
      </c>
      <c r="F79" s="36">
        <v>27951834</v>
      </c>
      <c r="G79" s="36">
        <v>7364243</v>
      </c>
      <c r="H79" s="36">
        <v>27951834</v>
      </c>
      <c r="I79" s="36">
        <v>0</v>
      </c>
      <c r="J79" s="37">
        <v>0</v>
      </c>
    </row>
    <row r="80" spans="1:10" ht="14.25" customHeight="1">
      <c r="A80" s="35">
        <v>1</v>
      </c>
      <c r="B80" s="30">
        <v>4</v>
      </c>
      <c r="C80" s="30" t="s">
        <v>92</v>
      </c>
      <c r="D80" s="31" t="s">
        <v>153</v>
      </c>
      <c r="E80" s="36">
        <v>225768</v>
      </c>
      <c r="F80" s="36">
        <v>2030153</v>
      </c>
      <c r="G80" s="36">
        <v>225768</v>
      </c>
      <c r="H80" s="36">
        <v>2030153</v>
      </c>
      <c r="I80" s="36">
        <v>0</v>
      </c>
      <c r="J80" s="37">
        <v>0</v>
      </c>
    </row>
    <row r="81" spans="1:10" ht="14.25" customHeight="1">
      <c r="A81" s="35">
        <v>2</v>
      </c>
      <c r="B81" s="30" t="s">
        <v>92</v>
      </c>
      <c r="C81" s="30" t="s">
        <v>92</v>
      </c>
      <c r="D81" s="31" t="s">
        <v>154</v>
      </c>
      <c r="E81" s="36">
        <v>645704</v>
      </c>
      <c r="F81" s="36">
        <v>4689023</v>
      </c>
      <c r="G81" s="36">
        <v>645704</v>
      </c>
      <c r="H81" s="36">
        <v>4393023</v>
      </c>
      <c r="I81" s="36">
        <v>0</v>
      </c>
      <c r="J81" s="37">
        <v>296000</v>
      </c>
    </row>
    <row r="82" spans="1:10" ht="14.25" customHeight="1">
      <c r="A82" s="35">
        <v>2</v>
      </c>
      <c r="B82" s="30">
        <v>1</v>
      </c>
      <c r="C82" s="30" t="s">
        <v>92</v>
      </c>
      <c r="D82" s="31" t="s">
        <v>155</v>
      </c>
      <c r="E82" s="36">
        <v>322452</v>
      </c>
      <c r="F82" s="36">
        <v>1982336</v>
      </c>
      <c r="G82" s="36">
        <v>322452</v>
      </c>
      <c r="H82" s="36">
        <v>1982336</v>
      </c>
      <c r="I82" s="36">
        <v>0</v>
      </c>
      <c r="J82" s="37">
        <v>0</v>
      </c>
    </row>
    <row r="83" spans="1:10" ht="14.25" customHeight="1">
      <c r="A83" s="35">
        <v>2</v>
      </c>
      <c r="B83" s="30">
        <v>2</v>
      </c>
      <c r="C83" s="30" t="s">
        <v>92</v>
      </c>
      <c r="D83" s="31" t="s">
        <v>156</v>
      </c>
      <c r="E83" s="36">
        <v>0</v>
      </c>
      <c r="F83" s="36">
        <v>0</v>
      </c>
      <c r="G83" s="36">
        <v>0</v>
      </c>
      <c r="H83" s="36">
        <v>0</v>
      </c>
      <c r="I83" s="36">
        <v>0</v>
      </c>
      <c r="J83" s="37">
        <v>0</v>
      </c>
    </row>
    <row r="84" spans="1:10" ht="14.25" customHeight="1">
      <c r="A84" s="35">
        <v>2</v>
      </c>
      <c r="B84" s="30">
        <v>3</v>
      </c>
      <c r="C84" s="30" t="s">
        <v>92</v>
      </c>
      <c r="D84" s="31" t="s">
        <v>157</v>
      </c>
      <c r="E84" s="36">
        <v>323252</v>
      </c>
      <c r="F84" s="36">
        <v>2706687</v>
      </c>
      <c r="G84" s="36">
        <v>323252</v>
      </c>
      <c r="H84" s="36">
        <v>2410687</v>
      </c>
      <c r="I84" s="36">
        <v>0</v>
      </c>
      <c r="J84" s="37">
        <v>296000</v>
      </c>
    </row>
    <row r="85" spans="1:10" ht="14.25" customHeight="1">
      <c r="A85" s="35">
        <v>3</v>
      </c>
      <c r="B85" s="30" t="s">
        <v>92</v>
      </c>
      <c r="C85" s="30" t="s">
        <v>92</v>
      </c>
      <c r="D85" s="31" t="s">
        <v>158</v>
      </c>
      <c r="E85" s="36">
        <v>3921121</v>
      </c>
      <c r="F85" s="36">
        <v>22145413</v>
      </c>
      <c r="G85" s="36">
        <v>3921121</v>
      </c>
      <c r="H85" s="36">
        <v>21715413</v>
      </c>
      <c r="I85" s="36">
        <v>0</v>
      </c>
      <c r="J85" s="37">
        <v>430000</v>
      </c>
    </row>
    <row r="86" spans="1:10" ht="14.25" customHeight="1">
      <c r="A86" s="35">
        <v>3</v>
      </c>
      <c r="B86" s="30">
        <v>1</v>
      </c>
      <c r="C86" s="30" t="s">
        <v>92</v>
      </c>
      <c r="D86" s="31" t="s">
        <v>159</v>
      </c>
      <c r="E86" s="36">
        <v>2972513</v>
      </c>
      <c r="F86" s="36">
        <v>15277396</v>
      </c>
      <c r="G86" s="36">
        <v>2972513</v>
      </c>
      <c r="H86" s="36">
        <v>14847396</v>
      </c>
      <c r="I86" s="36">
        <v>0</v>
      </c>
      <c r="J86" s="37">
        <v>430000</v>
      </c>
    </row>
    <row r="87" spans="1:10" ht="14.25" customHeight="1">
      <c r="A87" s="35">
        <v>3</v>
      </c>
      <c r="B87" s="30">
        <v>2</v>
      </c>
      <c r="C87" s="30" t="s">
        <v>92</v>
      </c>
      <c r="D87" s="31" t="s">
        <v>160</v>
      </c>
      <c r="E87" s="36">
        <v>0</v>
      </c>
      <c r="F87" s="36">
        <v>0</v>
      </c>
      <c r="G87" s="36">
        <v>0</v>
      </c>
      <c r="H87" s="36">
        <v>0</v>
      </c>
      <c r="I87" s="36">
        <v>0</v>
      </c>
      <c r="J87" s="37">
        <v>0</v>
      </c>
    </row>
    <row r="88" spans="1:10" ht="14.25" customHeight="1">
      <c r="A88" s="35">
        <v>3</v>
      </c>
      <c r="B88" s="30">
        <v>3</v>
      </c>
      <c r="C88" s="30" t="s">
        <v>92</v>
      </c>
      <c r="D88" s="31" t="s">
        <v>161</v>
      </c>
      <c r="E88" s="36">
        <v>166996</v>
      </c>
      <c r="F88" s="36">
        <v>2134351</v>
      </c>
      <c r="G88" s="36">
        <v>166996</v>
      </c>
      <c r="H88" s="36">
        <v>2134351</v>
      </c>
      <c r="I88" s="36">
        <v>0</v>
      </c>
      <c r="J88" s="37">
        <v>0</v>
      </c>
    </row>
    <row r="89" spans="1:10" ht="14.25" customHeight="1">
      <c r="A89" s="35">
        <v>3</v>
      </c>
      <c r="B89" s="30">
        <v>4</v>
      </c>
      <c r="C89" s="30" t="s">
        <v>92</v>
      </c>
      <c r="D89" s="31" t="s">
        <v>162</v>
      </c>
      <c r="E89" s="36">
        <v>781612</v>
      </c>
      <c r="F89" s="36">
        <v>4733666</v>
      </c>
      <c r="G89" s="36">
        <v>781612</v>
      </c>
      <c r="H89" s="36">
        <v>4733666</v>
      </c>
      <c r="I89" s="36">
        <v>0</v>
      </c>
      <c r="J89" s="37">
        <v>0</v>
      </c>
    </row>
    <row r="90" spans="1:10" ht="14.25" customHeight="1">
      <c r="A90" s="35">
        <v>4</v>
      </c>
      <c r="B90" s="30" t="s">
        <v>92</v>
      </c>
      <c r="C90" s="30" t="s">
        <v>92</v>
      </c>
      <c r="D90" s="31" t="s">
        <v>163</v>
      </c>
      <c r="E90" s="36">
        <v>1268817</v>
      </c>
      <c r="F90" s="36">
        <v>4965670</v>
      </c>
      <c r="G90" s="36">
        <v>1268817</v>
      </c>
      <c r="H90" s="36">
        <v>4965670</v>
      </c>
      <c r="I90" s="36">
        <v>0</v>
      </c>
      <c r="J90" s="37">
        <v>0</v>
      </c>
    </row>
    <row r="91" spans="1:10" ht="14.25" customHeight="1">
      <c r="A91" s="35">
        <v>4</v>
      </c>
      <c r="B91" s="30">
        <v>1</v>
      </c>
      <c r="C91" s="30" t="s">
        <v>92</v>
      </c>
      <c r="D91" s="31" t="s">
        <v>164</v>
      </c>
      <c r="E91" s="36">
        <v>366925</v>
      </c>
      <c r="F91" s="36">
        <v>3770564</v>
      </c>
      <c r="G91" s="36">
        <v>366925</v>
      </c>
      <c r="H91" s="36">
        <v>3770564</v>
      </c>
      <c r="I91" s="36">
        <v>0</v>
      </c>
      <c r="J91" s="37">
        <v>0</v>
      </c>
    </row>
    <row r="92" spans="1:10" ht="14.25" customHeight="1">
      <c r="A92" s="35">
        <v>4</v>
      </c>
      <c r="B92" s="30">
        <v>2</v>
      </c>
      <c r="C92" s="30" t="s">
        <v>92</v>
      </c>
      <c r="D92" s="31" t="s">
        <v>165</v>
      </c>
      <c r="E92" s="36">
        <v>58892</v>
      </c>
      <c r="F92" s="36">
        <v>292988</v>
      </c>
      <c r="G92" s="36">
        <v>58892</v>
      </c>
      <c r="H92" s="36">
        <v>292988</v>
      </c>
      <c r="I92" s="36">
        <v>0</v>
      </c>
      <c r="J92" s="37">
        <v>0</v>
      </c>
    </row>
    <row r="93" spans="1:10" ht="14.25" customHeight="1">
      <c r="A93" s="35">
        <v>4</v>
      </c>
      <c r="B93" s="30">
        <v>3</v>
      </c>
      <c r="C93" s="30" t="s">
        <v>92</v>
      </c>
      <c r="D93" s="31" t="s">
        <v>166</v>
      </c>
      <c r="E93" s="36">
        <v>843000</v>
      </c>
      <c r="F93" s="36">
        <v>902118</v>
      </c>
      <c r="G93" s="36">
        <v>843000</v>
      </c>
      <c r="H93" s="36">
        <v>902118</v>
      </c>
      <c r="I93" s="36">
        <v>0</v>
      </c>
      <c r="J93" s="37">
        <v>0</v>
      </c>
    </row>
    <row r="94" spans="1:10" ht="14.25" customHeight="1">
      <c r="A94" s="35">
        <v>4</v>
      </c>
      <c r="B94" s="30">
        <v>4</v>
      </c>
      <c r="C94" s="30" t="s">
        <v>92</v>
      </c>
      <c r="D94" s="31" t="s">
        <v>167</v>
      </c>
      <c r="E94" s="36">
        <v>0</v>
      </c>
      <c r="F94" s="36">
        <v>0</v>
      </c>
      <c r="G94" s="36">
        <v>0</v>
      </c>
      <c r="H94" s="36">
        <v>0</v>
      </c>
      <c r="I94" s="36">
        <v>0</v>
      </c>
      <c r="J94" s="37">
        <v>0</v>
      </c>
    </row>
    <row r="95" spans="1:10" ht="14.25" customHeight="1" thickBot="1">
      <c r="A95" s="38">
        <v>4</v>
      </c>
      <c r="B95" s="39">
        <v>5</v>
      </c>
      <c r="C95" s="39" t="s">
        <v>92</v>
      </c>
      <c r="D95" s="40" t="s">
        <v>168</v>
      </c>
      <c r="E95" s="41">
        <v>0</v>
      </c>
      <c r="F95" s="41">
        <v>0</v>
      </c>
      <c r="G95" s="41">
        <v>0</v>
      </c>
      <c r="H95" s="41">
        <v>0</v>
      </c>
      <c r="I95" s="41">
        <v>0</v>
      </c>
      <c r="J95" s="42">
        <v>0</v>
      </c>
    </row>
    <row r="97" spans="1:10" ht="16.5">
      <c r="A97" s="199" t="s">
        <v>72</v>
      </c>
      <c r="B97" s="199"/>
      <c r="C97" s="199"/>
      <c r="I97" s="200" t="s">
        <v>73</v>
      </c>
      <c r="J97" s="201"/>
    </row>
    <row r="98" spans="1:10" ht="16.5">
      <c r="A98" s="202" t="s">
        <v>74</v>
      </c>
      <c r="B98" s="202"/>
      <c r="C98" s="202"/>
      <c r="D98" s="203" t="s">
        <v>75</v>
      </c>
      <c r="E98" s="203"/>
      <c r="F98" s="203"/>
      <c r="G98" s="203"/>
      <c r="H98" s="203"/>
      <c r="I98" s="204" t="s">
        <v>76</v>
      </c>
      <c r="J98" s="205"/>
    </row>
    <row r="99" spans="5:10" ht="19.5">
      <c r="E99" s="206" t="s">
        <v>77</v>
      </c>
      <c r="F99" s="207"/>
      <c r="G99" s="207"/>
      <c r="H99" s="207"/>
      <c r="I99" s="208" t="s">
        <v>169</v>
      </c>
      <c r="J99" s="208"/>
    </row>
    <row r="100" spans="5:10" ht="17.25" thickBot="1">
      <c r="E100" s="194" t="s">
        <v>79</v>
      </c>
      <c r="F100" s="194"/>
      <c r="G100" s="194"/>
      <c r="H100" s="194"/>
      <c r="I100" s="195" t="s">
        <v>80</v>
      </c>
      <c r="J100" s="195"/>
    </row>
    <row r="101" spans="1:10" ht="14.25" customHeight="1">
      <c r="A101" s="196" t="s">
        <v>81</v>
      </c>
      <c r="B101" s="197"/>
      <c r="C101" s="197"/>
      <c r="D101" s="197"/>
      <c r="E101" s="197" t="s">
        <v>82</v>
      </c>
      <c r="F101" s="197"/>
      <c r="G101" s="197" t="s">
        <v>146</v>
      </c>
      <c r="H101" s="197"/>
      <c r="I101" s="197" t="s">
        <v>147</v>
      </c>
      <c r="J101" s="198"/>
    </row>
    <row r="102" spans="1:10" ht="16.5">
      <c r="A102" s="32" t="s">
        <v>85</v>
      </c>
      <c r="B102" s="33" t="s">
        <v>86</v>
      </c>
      <c r="C102" s="33" t="s">
        <v>87</v>
      </c>
      <c r="D102" s="33" t="s">
        <v>88</v>
      </c>
      <c r="E102" s="33" t="s">
        <v>89</v>
      </c>
      <c r="F102" s="33" t="s">
        <v>90</v>
      </c>
      <c r="G102" s="33" t="s">
        <v>89</v>
      </c>
      <c r="H102" s="33" t="s">
        <v>91</v>
      </c>
      <c r="I102" s="33" t="s">
        <v>89</v>
      </c>
      <c r="J102" s="34" t="s">
        <v>91</v>
      </c>
    </row>
    <row r="103" spans="1:10" ht="14.25" customHeight="1">
      <c r="A103" s="35">
        <v>5</v>
      </c>
      <c r="B103" s="30" t="s">
        <v>92</v>
      </c>
      <c r="C103" s="30" t="s">
        <v>92</v>
      </c>
      <c r="D103" s="31" t="s">
        <v>170</v>
      </c>
      <c r="E103" s="36">
        <v>3264813</v>
      </c>
      <c r="F103" s="36">
        <v>15387132</v>
      </c>
      <c r="G103" s="36">
        <v>3264813</v>
      </c>
      <c r="H103" s="36">
        <v>15387132</v>
      </c>
      <c r="I103" s="36">
        <v>0</v>
      </c>
      <c r="J103" s="37">
        <v>0</v>
      </c>
    </row>
    <row r="104" spans="1:10" ht="14.25" customHeight="1">
      <c r="A104" s="35">
        <v>5</v>
      </c>
      <c r="B104" s="30">
        <v>1</v>
      </c>
      <c r="C104" s="30" t="s">
        <v>92</v>
      </c>
      <c r="D104" s="31" t="s">
        <v>171</v>
      </c>
      <c r="E104" s="36">
        <v>274980</v>
      </c>
      <c r="F104" s="36">
        <v>1547879</v>
      </c>
      <c r="G104" s="36">
        <v>274980</v>
      </c>
      <c r="H104" s="36">
        <v>1547879</v>
      </c>
      <c r="I104" s="36">
        <v>0</v>
      </c>
      <c r="J104" s="37">
        <v>0</v>
      </c>
    </row>
    <row r="105" spans="1:10" ht="14.25" customHeight="1">
      <c r="A105" s="35">
        <v>5</v>
      </c>
      <c r="B105" s="30">
        <v>2</v>
      </c>
      <c r="C105" s="30" t="s">
        <v>92</v>
      </c>
      <c r="D105" s="31" t="s">
        <v>172</v>
      </c>
      <c r="E105" s="36">
        <v>2989833</v>
      </c>
      <c r="F105" s="36">
        <v>13839253</v>
      </c>
      <c r="G105" s="36">
        <v>2989833</v>
      </c>
      <c r="H105" s="36">
        <v>13839253</v>
      </c>
      <c r="I105" s="36">
        <v>0</v>
      </c>
      <c r="J105" s="37">
        <v>0</v>
      </c>
    </row>
    <row r="106" spans="1:10" ht="14.25" customHeight="1">
      <c r="A106" s="35">
        <v>10</v>
      </c>
      <c r="B106" s="30" t="s">
        <v>92</v>
      </c>
      <c r="C106" s="30" t="s">
        <v>92</v>
      </c>
      <c r="D106" s="31" t="s">
        <v>173</v>
      </c>
      <c r="E106" s="36">
        <v>392973</v>
      </c>
      <c r="F106" s="36">
        <v>8205460</v>
      </c>
      <c r="G106" s="36">
        <v>392973</v>
      </c>
      <c r="H106" s="36">
        <v>8205460</v>
      </c>
      <c r="I106" s="36">
        <v>0</v>
      </c>
      <c r="J106" s="37">
        <v>0</v>
      </c>
    </row>
    <row r="107" spans="1:10" ht="14.25" customHeight="1">
      <c r="A107" s="35">
        <v>10</v>
      </c>
      <c r="B107" s="30">
        <v>1</v>
      </c>
      <c r="C107" s="30" t="s">
        <v>92</v>
      </c>
      <c r="D107" s="31" t="s">
        <v>174</v>
      </c>
      <c r="E107" s="36">
        <v>392973</v>
      </c>
      <c r="F107" s="36">
        <v>8205460</v>
      </c>
      <c r="G107" s="36">
        <v>392973</v>
      </c>
      <c r="H107" s="36">
        <v>8205460</v>
      </c>
      <c r="I107" s="36">
        <v>0</v>
      </c>
      <c r="J107" s="37">
        <v>0</v>
      </c>
    </row>
    <row r="108" spans="1:10" ht="14.25" customHeight="1">
      <c r="A108" s="35">
        <v>10</v>
      </c>
      <c r="B108" s="30">
        <v>2</v>
      </c>
      <c r="C108" s="30" t="s">
        <v>92</v>
      </c>
      <c r="D108" s="31" t="s">
        <v>175</v>
      </c>
      <c r="E108" s="36">
        <v>0</v>
      </c>
      <c r="F108" s="36">
        <v>0</v>
      </c>
      <c r="G108" s="36">
        <v>0</v>
      </c>
      <c r="H108" s="36">
        <v>0</v>
      </c>
      <c r="I108" s="36">
        <v>0</v>
      </c>
      <c r="J108" s="37">
        <v>0</v>
      </c>
    </row>
    <row r="109" spans="1:10" ht="14.25" customHeight="1">
      <c r="A109" s="35">
        <v>6</v>
      </c>
      <c r="B109" s="30" t="s">
        <v>92</v>
      </c>
      <c r="C109" s="30" t="s">
        <v>92</v>
      </c>
      <c r="D109" s="31" t="s">
        <v>176</v>
      </c>
      <c r="E109" s="36">
        <v>0</v>
      </c>
      <c r="F109" s="36">
        <v>0</v>
      </c>
      <c r="G109" s="36">
        <v>0</v>
      </c>
      <c r="H109" s="36">
        <v>0</v>
      </c>
      <c r="I109" s="36">
        <v>0</v>
      </c>
      <c r="J109" s="37">
        <v>0</v>
      </c>
    </row>
    <row r="110" spans="1:10" ht="14.25" customHeight="1">
      <c r="A110" s="35">
        <v>6</v>
      </c>
      <c r="B110" s="30">
        <v>1</v>
      </c>
      <c r="C110" s="30" t="s">
        <v>92</v>
      </c>
      <c r="D110" s="31" t="s">
        <v>177</v>
      </c>
      <c r="E110" s="36">
        <v>0</v>
      </c>
      <c r="F110" s="36">
        <v>0</v>
      </c>
      <c r="G110" s="36">
        <v>0</v>
      </c>
      <c r="H110" s="36">
        <v>0</v>
      </c>
      <c r="I110" s="36">
        <v>0</v>
      </c>
      <c r="J110" s="37">
        <v>0</v>
      </c>
    </row>
    <row r="111" spans="1:10" ht="14.25" customHeight="1">
      <c r="A111" s="35">
        <v>6</v>
      </c>
      <c r="B111" s="30">
        <v>2</v>
      </c>
      <c r="C111" s="30" t="s">
        <v>92</v>
      </c>
      <c r="D111" s="31" t="s">
        <v>178</v>
      </c>
      <c r="E111" s="36">
        <v>0</v>
      </c>
      <c r="F111" s="36">
        <v>0</v>
      </c>
      <c r="G111" s="36">
        <v>0</v>
      </c>
      <c r="H111" s="36">
        <v>0</v>
      </c>
      <c r="I111" s="36">
        <v>0</v>
      </c>
      <c r="J111" s="37">
        <v>0</v>
      </c>
    </row>
    <row r="112" spans="1:10" ht="14.25" customHeight="1">
      <c r="A112" s="35">
        <v>7</v>
      </c>
      <c r="B112" s="30" t="s">
        <v>92</v>
      </c>
      <c r="C112" s="30" t="s">
        <v>92</v>
      </c>
      <c r="D112" s="31" t="s">
        <v>179</v>
      </c>
      <c r="E112" s="36">
        <v>0</v>
      </c>
      <c r="F112" s="36">
        <v>0</v>
      </c>
      <c r="G112" s="36">
        <v>0</v>
      </c>
      <c r="H112" s="36">
        <v>0</v>
      </c>
      <c r="I112" s="36">
        <v>0</v>
      </c>
      <c r="J112" s="37">
        <v>0</v>
      </c>
    </row>
    <row r="113" spans="1:10" ht="14.25" customHeight="1">
      <c r="A113" s="35">
        <v>7</v>
      </c>
      <c r="B113" s="30">
        <v>1</v>
      </c>
      <c r="C113" s="30" t="s">
        <v>92</v>
      </c>
      <c r="D113" s="31" t="s">
        <v>180</v>
      </c>
      <c r="E113" s="36">
        <v>0</v>
      </c>
      <c r="F113" s="36">
        <v>0</v>
      </c>
      <c r="G113" s="36">
        <v>0</v>
      </c>
      <c r="H113" s="36">
        <v>0</v>
      </c>
      <c r="I113" s="36">
        <v>0</v>
      </c>
      <c r="J113" s="37">
        <v>0</v>
      </c>
    </row>
    <row r="114" spans="1:10" ht="14.25" customHeight="1" thickBot="1">
      <c r="A114" s="38">
        <v>8</v>
      </c>
      <c r="B114" s="39" t="s">
        <v>92</v>
      </c>
      <c r="C114" s="39" t="s">
        <v>92</v>
      </c>
      <c r="D114" s="40" t="s">
        <v>181</v>
      </c>
      <c r="E114" s="41">
        <v>0</v>
      </c>
      <c r="F114" s="41">
        <v>207959</v>
      </c>
      <c r="G114" s="41">
        <v>0</v>
      </c>
      <c r="H114" s="41">
        <v>207959</v>
      </c>
      <c r="I114" s="41">
        <v>0</v>
      </c>
      <c r="J114" s="42">
        <v>0</v>
      </c>
    </row>
    <row r="116" spans="1:10" ht="16.5">
      <c r="A116" s="199" t="s">
        <v>72</v>
      </c>
      <c r="B116" s="199"/>
      <c r="C116" s="199"/>
      <c r="I116" s="200" t="s">
        <v>73</v>
      </c>
      <c r="J116" s="201"/>
    </row>
    <row r="117" spans="1:10" ht="16.5">
      <c r="A117" s="202" t="s">
        <v>74</v>
      </c>
      <c r="B117" s="202"/>
      <c r="C117" s="202"/>
      <c r="D117" s="203" t="s">
        <v>75</v>
      </c>
      <c r="E117" s="203"/>
      <c r="F117" s="203"/>
      <c r="G117" s="203"/>
      <c r="H117" s="203"/>
      <c r="I117" s="204" t="s">
        <v>76</v>
      </c>
      <c r="J117" s="205"/>
    </row>
    <row r="118" spans="5:10" ht="19.5">
      <c r="E118" s="206" t="s">
        <v>77</v>
      </c>
      <c r="F118" s="207"/>
      <c r="G118" s="207"/>
      <c r="H118" s="207"/>
      <c r="I118" s="208" t="s">
        <v>182</v>
      </c>
      <c r="J118" s="208"/>
    </row>
    <row r="119" spans="5:10" ht="17.25" thickBot="1">
      <c r="E119" s="194" t="s">
        <v>79</v>
      </c>
      <c r="F119" s="194"/>
      <c r="G119" s="194"/>
      <c r="H119" s="194"/>
      <c r="I119" s="195" t="s">
        <v>80</v>
      </c>
      <c r="J119" s="195"/>
    </row>
    <row r="120" spans="1:10" ht="14.25" customHeight="1">
      <c r="A120" s="196" t="s">
        <v>81</v>
      </c>
      <c r="B120" s="197"/>
      <c r="C120" s="197"/>
      <c r="D120" s="197"/>
      <c r="E120" s="197" t="s">
        <v>82</v>
      </c>
      <c r="F120" s="197"/>
      <c r="G120" s="197" t="s">
        <v>146</v>
      </c>
      <c r="H120" s="197"/>
      <c r="I120" s="197" t="s">
        <v>147</v>
      </c>
      <c r="J120" s="198"/>
    </row>
    <row r="121" spans="1:10" ht="16.5">
      <c r="A121" s="32" t="s">
        <v>85</v>
      </c>
      <c r="B121" s="33" t="s">
        <v>86</v>
      </c>
      <c r="C121" s="33" t="s">
        <v>87</v>
      </c>
      <c r="D121" s="33" t="s">
        <v>88</v>
      </c>
      <c r="E121" s="33" t="s">
        <v>89</v>
      </c>
      <c r="F121" s="33" t="s">
        <v>90</v>
      </c>
      <c r="G121" s="33" t="s">
        <v>89</v>
      </c>
      <c r="H121" s="33" t="s">
        <v>91</v>
      </c>
      <c r="I121" s="33" t="s">
        <v>89</v>
      </c>
      <c r="J121" s="34" t="s">
        <v>91</v>
      </c>
    </row>
    <row r="122" spans="1:10" ht="14.25" customHeight="1">
      <c r="A122" s="35" t="s">
        <v>92</v>
      </c>
      <c r="B122" s="30" t="s">
        <v>92</v>
      </c>
      <c r="C122" s="30" t="s">
        <v>92</v>
      </c>
      <c r="D122" s="31" t="s">
        <v>183</v>
      </c>
      <c r="E122" s="36">
        <v>40962580</v>
      </c>
      <c r="F122" s="36">
        <v>83752760</v>
      </c>
      <c r="G122" s="36">
        <v>39346299</v>
      </c>
      <c r="H122" s="36">
        <v>50079661</v>
      </c>
      <c r="I122" s="36">
        <v>1616281</v>
      </c>
      <c r="J122" s="37">
        <v>33673099</v>
      </c>
    </row>
    <row r="123" spans="1:10" ht="14.25" customHeight="1">
      <c r="A123" s="35">
        <v>1</v>
      </c>
      <c r="B123" s="30" t="s">
        <v>92</v>
      </c>
      <c r="C123" s="30" t="s">
        <v>92</v>
      </c>
      <c r="D123" s="31" t="s">
        <v>149</v>
      </c>
      <c r="E123" s="36">
        <v>6298219</v>
      </c>
      <c r="F123" s="36">
        <v>8088558</v>
      </c>
      <c r="G123" s="36">
        <v>6298219</v>
      </c>
      <c r="H123" s="36">
        <v>7658208</v>
      </c>
      <c r="I123" s="36">
        <v>0</v>
      </c>
      <c r="J123" s="37">
        <v>430350</v>
      </c>
    </row>
    <row r="124" spans="1:10" ht="14.25" customHeight="1">
      <c r="A124" s="35">
        <v>1</v>
      </c>
      <c r="B124" s="30">
        <v>1</v>
      </c>
      <c r="C124" s="30" t="s">
        <v>92</v>
      </c>
      <c r="D124" s="31" t="s">
        <v>184</v>
      </c>
      <c r="E124" s="36">
        <v>0</v>
      </c>
      <c r="F124" s="36">
        <v>250000</v>
      </c>
      <c r="G124" s="36">
        <v>0</v>
      </c>
      <c r="H124" s="36">
        <v>250000</v>
      </c>
      <c r="I124" s="36">
        <v>0</v>
      </c>
      <c r="J124" s="37">
        <v>0</v>
      </c>
    </row>
    <row r="125" spans="1:10" ht="14.25" customHeight="1">
      <c r="A125" s="35">
        <v>1</v>
      </c>
      <c r="B125" s="30">
        <v>2</v>
      </c>
      <c r="C125" s="30" t="s">
        <v>92</v>
      </c>
      <c r="D125" s="31" t="s">
        <v>185</v>
      </c>
      <c r="E125" s="36">
        <v>683887</v>
      </c>
      <c r="F125" s="36">
        <v>1522226</v>
      </c>
      <c r="G125" s="36">
        <v>683887</v>
      </c>
      <c r="H125" s="36">
        <v>1522226</v>
      </c>
      <c r="I125" s="36">
        <v>0</v>
      </c>
      <c r="J125" s="37">
        <v>0</v>
      </c>
    </row>
    <row r="126" spans="1:10" ht="14.25" customHeight="1">
      <c r="A126" s="35">
        <v>1</v>
      </c>
      <c r="B126" s="30">
        <v>3</v>
      </c>
      <c r="C126" s="30" t="s">
        <v>92</v>
      </c>
      <c r="D126" s="31" t="s">
        <v>186</v>
      </c>
      <c r="E126" s="36">
        <v>4138332</v>
      </c>
      <c r="F126" s="36">
        <v>4840332</v>
      </c>
      <c r="G126" s="36">
        <v>4138332</v>
      </c>
      <c r="H126" s="36">
        <v>4409982</v>
      </c>
      <c r="I126" s="36">
        <v>0</v>
      </c>
      <c r="J126" s="37">
        <v>430350</v>
      </c>
    </row>
    <row r="127" spans="1:10" ht="14.25" customHeight="1">
      <c r="A127" s="35">
        <v>1</v>
      </c>
      <c r="B127" s="30">
        <v>4</v>
      </c>
      <c r="C127" s="30" t="s">
        <v>92</v>
      </c>
      <c r="D127" s="31" t="s">
        <v>187</v>
      </c>
      <c r="E127" s="36">
        <v>1476000</v>
      </c>
      <c r="F127" s="36">
        <v>1476000</v>
      </c>
      <c r="G127" s="36">
        <v>1476000</v>
      </c>
      <c r="H127" s="36">
        <v>1476000</v>
      </c>
      <c r="I127" s="36">
        <v>0</v>
      </c>
      <c r="J127" s="37">
        <v>0</v>
      </c>
    </row>
    <row r="128" spans="1:10" ht="14.25" customHeight="1">
      <c r="A128" s="35">
        <v>2</v>
      </c>
      <c r="B128" s="30" t="s">
        <v>92</v>
      </c>
      <c r="C128" s="30" t="s">
        <v>92</v>
      </c>
      <c r="D128" s="31" t="s">
        <v>154</v>
      </c>
      <c r="E128" s="36">
        <v>189800</v>
      </c>
      <c r="F128" s="36">
        <v>321150</v>
      </c>
      <c r="G128" s="36">
        <v>189800</v>
      </c>
      <c r="H128" s="36">
        <v>321150</v>
      </c>
      <c r="I128" s="36">
        <v>0</v>
      </c>
      <c r="J128" s="37">
        <v>0</v>
      </c>
    </row>
    <row r="129" spans="1:10" ht="14.25" customHeight="1">
      <c r="A129" s="35">
        <v>2</v>
      </c>
      <c r="B129" s="30">
        <v>1</v>
      </c>
      <c r="C129" s="30" t="s">
        <v>92</v>
      </c>
      <c r="D129" s="31" t="s">
        <v>188</v>
      </c>
      <c r="E129" s="36">
        <v>0</v>
      </c>
      <c r="F129" s="36">
        <v>0</v>
      </c>
      <c r="G129" s="36">
        <v>0</v>
      </c>
      <c r="H129" s="36">
        <v>0</v>
      </c>
      <c r="I129" s="36">
        <v>0</v>
      </c>
      <c r="J129" s="37">
        <v>0</v>
      </c>
    </row>
    <row r="130" spans="1:10" ht="14.25" customHeight="1">
      <c r="A130" s="35">
        <v>2</v>
      </c>
      <c r="B130" s="30">
        <v>2</v>
      </c>
      <c r="C130" s="30" t="s">
        <v>92</v>
      </c>
      <c r="D130" s="31" t="s">
        <v>189</v>
      </c>
      <c r="E130" s="36">
        <v>0</v>
      </c>
      <c r="F130" s="36">
        <v>0</v>
      </c>
      <c r="G130" s="36">
        <v>0</v>
      </c>
      <c r="H130" s="36">
        <v>0</v>
      </c>
      <c r="I130" s="36">
        <v>0</v>
      </c>
      <c r="J130" s="37">
        <v>0</v>
      </c>
    </row>
    <row r="131" spans="1:10" ht="14.25" customHeight="1">
      <c r="A131" s="35">
        <v>2</v>
      </c>
      <c r="B131" s="30">
        <v>3</v>
      </c>
      <c r="C131" s="30" t="s">
        <v>92</v>
      </c>
      <c r="D131" s="31" t="s">
        <v>190</v>
      </c>
      <c r="E131" s="36">
        <v>189800</v>
      </c>
      <c r="F131" s="36">
        <v>321150</v>
      </c>
      <c r="G131" s="36">
        <v>189800</v>
      </c>
      <c r="H131" s="36">
        <v>321150</v>
      </c>
      <c r="I131" s="36">
        <v>0</v>
      </c>
      <c r="J131" s="37">
        <v>0</v>
      </c>
    </row>
    <row r="132" spans="1:10" ht="14.25" customHeight="1">
      <c r="A132" s="35">
        <v>3</v>
      </c>
      <c r="B132" s="30" t="s">
        <v>92</v>
      </c>
      <c r="C132" s="30" t="s">
        <v>92</v>
      </c>
      <c r="D132" s="31" t="s">
        <v>158</v>
      </c>
      <c r="E132" s="36">
        <v>29557760</v>
      </c>
      <c r="F132" s="36">
        <v>62305343</v>
      </c>
      <c r="G132" s="36">
        <v>29491682</v>
      </c>
      <c r="H132" s="36">
        <v>38572272</v>
      </c>
      <c r="I132" s="36">
        <v>66078</v>
      </c>
      <c r="J132" s="37">
        <v>23733071</v>
      </c>
    </row>
    <row r="133" spans="1:10" ht="14.25" customHeight="1">
      <c r="A133" s="35">
        <v>3</v>
      </c>
      <c r="B133" s="30">
        <v>1</v>
      </c>
      <c r="C133" s="30" t="s">
        <v>92</v>
      </c>
      <c r="D133" s="31" t="s">
        <v>191</v>
      </c>
      <c r="E133" s="36">
        <v>68941</v>
      </c>
      <c r="F133" s="36">
        <v>1538541</v>
      </c>
      <c r="G133" s="36">
        <v>68941</v>
      </c>
      <c r="H133" s="36">
        <v>1538541</v>
      </c>
      <c r="I133" s="36">
        <v>0</v>
      </c>
      <c r="J133" s="37">
        <v>0</v>
      </c>
    </row>
    <row r="134" spans="1:10" ht="14.25" customHeight="1">
      <c r="A134" s="35">
        <v>3</v>
      </c>
      <c r="B134" s="30">
        <v>2</v>
      </c>
      <c r="C134" s="30" t="s">
        <v>92</v>
      </c>
      <c r="D134" s="31" t="s">
        <v>192</v>
      </c>
      <c r="E134" s="36">
        <v>0</v>
      </c>
      <c r="F134" s="36">
        <v>0</v>
      </c>
      <c r="G134" s="36">
        <v>0</v>
      </c>
      <c r="H134" s="36">
        <v>0</v>
      </c>
      <c r="I134" s="36">
        <v>0</v>
      </c>
      <c r="J134" s="37">
        <v>0</v>
      </c>
    </row>
    <row r="135" spans="1:10" ht="14.25" customHeight="1">
      <c r="A135" s="35">
        <v>3</v>
      </c>
      <c r="B135" s="30">
        <v>3</v>
      </c>
      <c r="C135" s="30" t="s">
        <v>92</v>
      </c>
      <c r="D135" s="31" t="s">
        <v>193</v>
      </c>
      <c r="E135" s="36">
        <v>0</v>
      </c>
      <c r="F135" s="36">
        <v>0</v>
      </c>
      <c r="G135" s="36">
        <v>0</v>
      </c>
      <c r="H135" s="36">
        <v>0</v>
      </c>
      <c r="I135" s="36">
        <v>0</v>
      </c>
      <c r="J135" s="37">
        <v>0</v>
      </c>
    </row>
    <row r="136" spans="1:10" ht="14.25" customHeight="1">
      <c r="A136" s="35">
        <v>3</v>
      </c>
      <c r="B136" s="30">
        <v>4</v>
      </c>
      <c r="C136" s="30" t="s">
        <v>92</v>
      </c>
      <c r="D136" s="31" t="s">
        <v>162</v>
      </c>
      <c r="E136" s="36">
        <v>29488819</v>
      </c>
      <c r="F136" s="36">
        <v>60766802</v>
      </c>
      <c r="G136" s="36">
        <v>29422741</v>
      </c>
      <c r="H136" s="36">
        <v>37033731</v>
      </c>
      <c r="I136" s="36">
        <v>66078</v>
      </c>
      <c r="J136" s="37">
        <v>23733071</v>
      </c>
    </row>
    <row r="137" spans="1:10" ht="14.25" customHeight="1">
      <c r="A137" s="35">
        <v>4</v>
      </c>
      <c r="B137" s="30" t="s">
        <v>92</v>
      </c>
      <c r="C137" s="30" t="s">
        <v>92</v>
      </c>
      <c r="D137" s="31" t="s">
        <v>163</v>
      </c>
      <c r="E137" s="36">
        <v>0</v>
      </c>
      <c r="F137" s="36">
        <v>0</v>
      </c>
      <c r="G137" s="36">
        <v>0</v>
      </c>
      <c r="H137" s="36">
        <v>0</v>
      </c>
      <c r="I137" s="36">
        <v>0</v>
      </c>
      <c r="J137" s="37">
        <v>0</v>
      </c>
    </row>
    <row r="138" spans="1:10" ht="14.25" customHeight="1">
      <c r="A138" s="35">
        <v>4</v>
      </c>
      <c r="B138" s="30">
        <v>1</v>
      </c>
      <c r="C138" s="30" t="s">
        <v>92</v>
      </c>
      <c r="D138" s="31" t="s">
        <v>164</v>
      </c>
      <c r="E138" s="36">
        <v>0</v>
      </c>
      <c r="F138" s="36">
        <v>0</v>
      </c>
      <c r="G138" s="36">
        <v>0</v>
      </c>
      <c r="H138" s="36">
        <v>0</v>
      </c>
      <c r="I138" s="36">
        <v>0</v>
      </c>
      <c r="J138" s="37">
        <v>0</v>
      </c>
    </row>
    <row r="139" spans="1:10" ht="14.25" customHeight="1">
      <c r="A139" s="35">
        <v>4</v>
      </c>
      <c r="B139" s="30">
        <v>2</v>
      </c>
      <c r="C139" s="30" t="s">
        <v>92</v>
      </c>
      <c r="D139" s="31" t="s">
        <v>165</v>
      </c>
      <c r="E139" s="36">
        <v>0</v>
      </c>
      <c r="F139" s="36">
        <v>0</v>
      </c>
      <c r="G139" s="36">
        <v>0</v>
      </c>
      <c r="H139" s="36">
        <v>0</v>
      </c>
      <c r="I139" s="36">
        <v>0</v>
      </c>
      <c r="J139" s="37">
        <v>0</v>
      </c>
    </row>
    <row r="140" spans="1:10" ht="14.25" customHeight="1">
      <c r="A140" s="35">
        <v>4</v>
      </c>
      <c r="B140" s="30">
        <v>3</v>
      </c>
      <c r="C140" s="30" t="s">
        <v>92</v>
      </c>
      <c r="D140" s="31" t="s">
        <v>166</v>
      </c>
      <c r="E140" s="36">
        <v>0</v>
      </c>
      <c r="F140" s="36">
        <v>0</v>
      </c>
      <c r="G140" s="36">
        <v>0</v>
      </c>
      <c r="H140" s="36">
        <v>0</v>
      </c>
      <c r="I140" s="36">
        <v>0</v>
      </c>
      <c r="J140" s="37">
        <v>0</v>
      </c>
    </row>
    <row r="141" spans="1:10" ht="14.25" customHeight="1">
      <c r="A141" s="35">
        <v>4</v>
      </c>
      <c r="B141" s="30">
        <v>4</v>
      </c>
      <c r="C141" s="30" t="s">
        <v>92</v>
      </c>
      <c r="D141" s="31" t="s">
        <v>167</v>
      </c>
      <c r="E141" s="36">
        <v>0</v>
      </c>
      <c r="F141" s="36">
        <v>0</v>
      </c>
      <c r="G141" s="36">
        <v>0</v>
      </c>
      <c r="H141" s="36">
        <v>0</v>
      </c>
      <c r="I141" s="36">
        <v>0</v>
      </c>
      <c r="J141" s="37">
        <v>0</v>
      </c>
    </row>
    <row r="142" spans="1:10" ht="14.25" customHeight="1">
      <c r="A142" s="35">
        <v>4</v>
      </c>
      <c r="B142" s="30">
        <v>5</v>
      </c>
      <c r="C142" s="30" t="s">
        <v>92</v>
      </c>
      <c r="D142" s="31" t="s">
        <v>168</v>
      </c>
      <c r="E142" s="36">
        <v>0</v>
      </c>
      <c r="F142" s="36">
        <v>0</v>
      </c>
      <c r="G142" s="36">
        <v>0</v>
      </c>
      <c r="H142" s="36">
        <v>0</v>
      </c>
      <c r="I142" s="36">
        <v>0</v>
      </c>
      <c r="J142" s="37">
        <v>0</v>
      </c>
    </row>
    <row r="143" spans="1:10" ht="14.25" customHeight="1">
      <c r="A143" s="35">
        <v>5</v>
      </c>
      <c r="B143" s="30" t="s">
        <v>92</v>
      </c>
      <c r="C143" s="30" t="s">
        <v>92</v>
      </c>
      <c r="D143" s="31" t="s">
        <v>170</v>
      </c>
      <c r="E143" s="36">
        <v>3086801</v>
      </c>
      <c r="F143" s="36">
        <v>11201609</v>
      </c>
      <c r="G143" s="36">
        <v>1536598</v>
      </c>
      <c r="H143" s="36">
        <v>1691931</v>
      </c>
      <c r="I143" s="36">
        <v>1550203</v>
      </c>
      <c r="J143" s="37">
        <v>9509678</v>
      </c>
    </row>
    <row r="144" spans="1:10" ht="14.25" customHeight="1">
      <c r="A144" s="35">
        <v>5</v>
      </c>
      <c r="B144" s="30">
        <v>1</v>
      </c>
      <c r="C144" s="30" t="s">
        <v>92</v>
      </c>
      <c r="D144" s="31" t="s">
        <v>171</v>
      </c>
      <c r="E144" s="36">
        <v>0</v>
      </c>
      <c r="F144" s="36">
        <v>0</v>
      </c>
      <c r="G144" s="36">
        <v>0</v>
      </c>
      <c r="H144" s="36">
        <v>0</v>
      </c>
      <c r="I144" s="36">
        <v>0</v>
      </c>
      <c r="J144" s="37">
        <v>0</v>
      </c>
    </row>
    <row r="145" spans="1:10" ht="14.25" customHeight="1">
      <c r="A145" s="35">
        <v>5</v>
      </c>
      <c r="B145" s="30">
        <v>2</v>
      </c>
      <c r="C145" s="30" t="s">
        <v>92</v>
      </c>
      <c r="D145" s="31" t="s">
        <v>172</v>
      </c>
      <c r="E145" s="36">
        <v>3086801</v>
      </c>
      <c r="F145" s="36">
        <v>11201609</v>
      </c>
      <c r="G145" s="36">
        <v>1536598</v>
      </c>
      <c r="H145" s="36">
        <v>1691931</v>
      </c>
      <c r="I145" s="36">
        <v>1550203</v>
      </c>
      <c r="J145" s="37">
        <v>9509678</v>
      </c>
    </row>
    <row r="146" spans="1:10" ht="14.25" customHeight="1">
      <c r="A146" s="35">
        <v>7</v>
      </c>
      <c r="B146" s="30" t="s">
        <v>92</v>
      </c>
      <c r="C146" s="30" t="s">
        <v>92</v>
      </c>
      <c r="D146" s="31" t="s">
        <v>179</v>
      </c>
      <c r="E146" s="36">
        <v>0</v>
      </c>
      <c r="F146" s="36">
        <v>0</v>
      </c>
      <c r="G146" s="36">
        <v>0</v>
      </c>
      <c r="H146" s="36">
        <v>0</v>
      </c>
      <c r="I146" s="36">
        <v>0</v>
      </c>
      <c r="J146" s="37">
        <v>0</v>
      </c>
    </row>
    <row r="147" spans="1:10" ht="14.25" customHeight="1" thickBot="1">
      <c r="A147" s="38">
        <v>7</v>
      </c>
      <c r="B147" s="39">
        <v>1</v>
      </c>
      <c r="C147" s="39" t="s">
        <v>92</v>
      </c>
      <c r="D147" s="40" t="s">
        <v>194</v>
      </c>
      <c r="E147" s="41">
        <v>0</v>
      </c>
      <c r="F147" s="41">
        <v>0</v>
      </c>
      <c r="G147" s="41">
        <v>0</v>
      </c>
      <c r="H147" s="41">
        <v>0</v>
      </c>
      <c r="I147" s="41">
        <v>0</v>
      </c>
      <c r="J147" s="42">
        <v>0</v>
      </c>
    </row>
    <row r="149" spans="1:10" ht="16.5">
      <c r="A149" s="199" t="s">
        <v>72</v>
      </c>
      <c r="B149" s="199"/>
      <c r="C149" s="199"/>
      <c r="I149" s="200" t="s">
        <v>73</v>
      </c>
      <c r="J149" s="201"/>
    </row>
    <row r="150" spans="1:10" ht="16.5">
      <c r="A150" s="202" t="s">
        <v>74</v>
      </c>
      <c r="B150" s="202"/>
      <c r="C150" s="202"/>
      <c r="D150" s="203" t="s">
        <v>75</v>
      </c>
      <c r="E150" s="203"/>
      <c r="F150" s="203"/>
      <c r="G150" s="203"/>
      <c r="H150" s="203"/>
      <c r="I150" s="204" t="s">
        <v>76</v>
      </c>
      <c r="J150" s="205"/>
    </row>
    <row r="151" spans="5:10" ht="19.5">
      <c r="E151" s="206" t="s">
        <v>77</v>
      </c>
      <c r="F151" s="207"/>
      <c r="G151" s="207"/>
      <c r="H151" s="207"/>
      <c r="I151" s="208" t="s">
        <v>195</v>
      </c>
      <c r="J151" s="208"/>
    </row>
    <row r="152" spans="5:10" ht="17.25" thickBot="1">
      <c r="E152" s="194" t="s">
        <v>79</v>
      </c>
      <c r="F152" s="194"/>
      <c r="G152" s="194"/>
      <c r="H152" s="194"/>
      <c r="I152" s="195" t="s">
        <v>80</v>
      </c>
      <c r="J152" s="195"/>
    </row>
    <row r="153" spans="1:10" ht="14.25" customHeight="1">
      <c r="A153" s="196" t="s">
        <v>81</v>
      </c>
      <c r="B153" s="197"/>
      <c r="C153" s="197"/>
      <c r="D153" s="197"/>
      <c r="E153" s="197" t="s">
        <v>82</v>
      </c>
      <c r="F153" s="197"/>
      <c r="G153" s="197" t="s">
        <v>146</v>
      </c>
      <c r="H153" s="197"/>
      <c r="I153" s="197" t="s">
        <v>147</v>
      </c>
      <c r="J153" s="198"/>
    </row>
    <row r="154" spans="1:10" ht="16.5">
      <c r="A154" s="32" t="s">
        <v>85</v>
      </c>
      <c r="B154" s="33" t="s">
        <v>86</v>
      </c>
      <c r="C154" s="33" t="s">
        <v>87</v>
      </c>
      <c r="D154" s="33" t="s">
        <v>88</v>
      </c>
      <c r="E154" s="33" t="s">
        <v>89</v>
      </c>
      <c r="F154" s="33" t="s">
        <v>90</v>
      </c>
      <c r="G154" s="33" t="s">
        <v>89</v>
      </c>
      <c r="H154" s="33" t="s">
        <v>91</v>
      </c>
      <c r="I154" s="33" t="s">
        <v>89</v>
      </c>
      <c r="J154" s="34" t="s">
        <v>91</v>
      </c>
    </row>
    <row r="155" spans="1:10" ht="14.25" customHeight="1">
      <c r="A155" s="35">
        <v>8</v>
      </c>
      <c r="B155" s="30" t="s">
        <v>92</v>
      </c>
      <c r="C155" s="30" t="s">
        <v>92</v>
      </c>
      <c r="D155" s="31" t="s">
        <v>181</v>
      </c>
      <c r="E155" s="36">
        <v>1830000</v>
      </c>
      <c r="F155" s="36">
        <v>1836100</v>
      </c>
      <c r="G155" s="36">
        <v>1830000</v>
      </c>
      <c r="H155" s="36">
        <v>1836100</v>
      </c>
      <c r="I155" s="36">
        <v>0</v>
      </c>
      <c r="J155" s="37">
        <v>0</v>
      </c>
    </row>
    <row r="156" spans="1:10" ht="14.25" customHeight="1">
      <c r="A156" s="35" t="s">
        <v>92</v>
      </c>
      <c r="B156" s="30" t="s">
        <v>92</v>
      </c>
      <c r="C156" s="30" t="s">
        <v>92</v>
      </c>
      <c r="D156" s="31" t="s">
        <v>196</v>
      </c>
      <c r="E156" s="36">
        <v>61088657</v>
      </c>
      <c r="F156" s="36">
        <v>198538539</v>
      </c>
      <c r="G156" s="36">
        <v>59472376</v>
      </c>
      <c r="H156" s="36">
        <v>164139440</v>
      </c>
      <c r="I156" s="36">
        <v>1616281</v>
      </c>
      <c r="J156" s="37">
        <v>34399099</v>
      </c>
    </row>
    <row r="157" spans="1:10" ht="14.25" customHeight="1">
      <c r="A157" s="35">
        <v>30</v>
      </c>
      <c r="B157" s="30" t="s">
        <v>92</v>
      </c>
      <c r="C157" s="30" t="s">
        <v>92</v>
      </c>
      <c r="D157" s="31" t="s">
        <v>197</v>
      </c>
      <c r="E157" s="36">
        <v>0</v>
      </c>
      <c r="F157" s="36">
        <v>0</v>
      </c>
      <c r="G157" s="36">
        <v>0</v>
      </c>
      <c r="H157" s="36">
        <v>0</v>
      </c>
      <c r="I157" s="36">
        <v>0</v>
      </c>
      <c r="J157" s="37">
        <v>0</v>
      </c>
    </row>
    <row r="158" spans="1:10" ht="14.25" customHeight="1">
      <c r="A158" s="35">
        <v>30</v>
      </c>
      <c r="B158" s="30">
        <v>1</v>
      </c>
      <c r="C158" s="30" t="s">
        <v>92</v>
      </c>
      <c r="D158" s="31" t="s">
        <v>198</v>
      </c>
      <c r="E158" s="36">
        <v>0</v>
      </c>
      <c r="F158" s="36">
        <v>0</v>
      </c>
      <c r="G158" s="36">
        <v>0</v>
      </c>
      <c r="H158" s="36">
        <v>0</v>
      </c>
      <c r="I158" s="36">
        <v>0</v>
      </c>
      <c r="J158" s="37">
        <v>0</v>
      </c>
    </row>
    <row r="159" spans="1:10" ht="14.25" customHeight="1">
      <c r="A159" s="35">
        <v>31</v>
      </c>
      <c r="B159" s="30" t="s">
        <v>92</v>
      </c>
      <c r="C159" s="30" t="s">
        <v>92</v>
      </c>
      <c r="D159" s="31" t="s">
        <v>199</v>
      </c>
      <c r="E159" s="36">
        <v>-31469038</v>
      </c>
      <c r="F159" s="36">
        <v>437</v>
      </c>
      <c r="G159" s="36">
        <v>-31469038</v>
      </c>
      <c r="H159" s="36">
        <v>437</v>
      </c>
      <c r="I159" s="36">
        <v>0</v>
      </c>
      <c r="J159" s="37">
        <v>0</v>
      </c>
    </row>
    <row r="160" spans="1:10" ht="14.25" customHeight="1">
      <c r="A160" s="35">
        <v>31</v>
      </c>
      <c r="B160" s="30">
        <v>1</v>
      </c>
      <c r="C160" s="30" t="s">
        <v>92</v>
      </c>
      <c r="D160" s="31" t="s">
        <v>200</v>
      </c>
      <c r="E160" s="36">
        <v>0</v>
      </c>
      <c r="F160" s="36">
        <v>0</v>
      </c>
      <c r="G160" s="36">
        <v>0</v>
      </c>
      <c r="H160" s="36">
        <v>0</v>
      </c>
      <c r="I160" s="36">
        <v>0</v>
      </c>
      <c r="J160" s="37">
        <v>0</v>
      </c>
    </row>
    <row r="161" spans="1:10" ht="14.25" customHeight="1">
      <c r="A161" s="35">
        <v>31</v>
      </c>
      <c r="B161" s="30">
        <v>2</v>
      </c>
      <c r="C161" s="30" t="s">
        <v>92</v>
      </c>
      <c r="D161" s="31" t="s">
        <v>201</v>
      </c>
      <c r="E161" s="36">
        <v>-29543022</v>
      </c>
      <c r="F161" s="36">
        <v>0</v>
      </c>
      <c r="G161" s="36">
        <v>-29543022</v>
      </c>
      <c r="H161" s="36">
        <v>0</v>
      </c>
      <c r="I161" s="36">
        <v>0</v>
      </c>
      <c r="J161" s="37">
        <v>0</v>
      </c>
    </row>
    <row r="162" spans="1:10" ht="14.25" customHeight="1">
      <c r="A162" s="35">
        <v>31</v>
      </c>
      <c r="B162" s="30">
        <v>3</v>
      </c>
      <c r="C162" s="30" t="s">
        <v>92</v>
      </c>
      <c r="D162" s="31" t="s">
        <v>202</v>
      </c>
      <c r="E162" s="36">
        <v>-1926016</v>
      </c>
      <c r="F162" s="36">
        <v>0</v>
      </c>
      <c r="G162" s="36">
        <v>-1926016</v>
      </c>
      <c r="H162" s="36">
        <v>0</v>
      </c>
      <c r="I162" s="36">
        <v>0</v>
      </c>
      <c r="J162" s="37">
        <v>0</v>
      </c>
    </row>
    <row r="163" spans="1:10" ht="14.25" customHeight="1">
      <c r="A163" s="35">
        <v>31</v>
      </c>
      <c r="B163" s="30">
        <v>4</v>
      </c>
      <c r="C163" s="30" t="s">
        <v>92</v>
      </c>
      <c r="D163" s="31" t="s">
        <v>203</v>
      </c>
      <c r="E163" s="36">
        <v>0</v>
      </c>
      <c r="F163" s="36">
        <v>437</v>
      </c>
      <c r="G163" s="36">
        <v>0</v>
      </c>
      <c r="H163" s="36">
        <v>437</v>
      </c>
      <c r="I163" s="36">
        <v>0</v>
      </c>
      <c r="J163" s="37">
        <v>0</v>
      </c>
    </row>
    <row r="164" spans="1:10" ht="14.25" customHeight="1">
      <c r="A164" s="35">
        <v>31</v>
      </c>
      <c r="B164" s="30">
        <v>6</v>
      </c>
      <c r="C164" s="30" t="s">
        <v>92</v>
      </c>
      <c r="D164" s="31" t="s">
        <v>204</v>
      </c>
      <c r="E164" s="36">
        <v>0</v>
      </c>
      <c r="F164" s="36">
        <v>0</v>
      </c>
      <c r="G164" s="36">
        <v>0</v>
      </c>
      <c r="H164" s="36">
        <v>0</v>
      </c>
      <c r="I164" s="36">
        <v>0</v>
      </c>
      <c r="J164" s="37">
        <v>0</v>
      </c>
    </row>
    <row r="165" spans="1:10" ht="14.25" customHeight="1">
      <c r="A165" s="35">
        <v>31</v>
      </c>
      <c r="B165" s="30">
        <v>5</v>
      </c>
      <c r="C165" s="30" t="s">
        <v>92</v>
      </c>
      <c r="D165" s="31" t="s">
        <v>205</v>
      </c>
      <c r="E165" s="36">
        <v>0</v>
      </c>
      <c r="F165" s="36">
        <v>0</v>
      </c>
      <c r="G165" s="36">
        <v>0</v>
      </c>
      <c r="H165" s="36">
        <v>0</v>
      </c>
      <c r="I165" s="36">
        <v>0</v>
      </c>
      <c r="J165" s="37">
        <v>0</v>
      </c>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37"/>
    </row>
    <row r="169" spans="1:10" ht="14.25" customHeight="1">
      <c r="A169" s="35"/>
      <c r="B169" s="30"/>
      <c r="C169" s="30"/>
      <c r="D169" s="31"/>
      <c r="E169" s="36"/>
      <c r="F169" s="36"/>
      <c r="G169" s="36"/>
      <c r="H169" s="36"/>
      <c r="I169" s="36"/>
      <c r="J169" s="37"/>
    </row>
    <row r="170" spans="1:10" ht="14.25" customHeight="1">
      <c r="A170" s="35"/>
      <c r="B170" s="30"/>
      <c r="C170" s="30"/>
      <c r="D170" s="31"/>
      <c r="E170" s="36"/>
      <c r="F170" s="36"/>
      <c r="G170" s="36"/>
      <c r="H170" s="36"/>
      <c r="I170" s="36"/>
      <c r="J170" s="37"/>
    </row>
    <row r="171" spans="1:10" ht="14.25" customHeight="1">
      <c r="A171" s="35" t="s">
        <v>92</v>
      </c>
      <c r="B171" s="30" t="s">
        <v>92</v>
      </c>
      <c r="C171" s="30" t="s">
        <v>92</v>
      </c>
      <c r="D171" s="31" t="s">
        <v>206</v>
      </c>
      <c r="E171" s="36">
        <v>29619619</v>
      </c>
      <c r="F171" s="36">
        <v>198538976</v>
      </c>
      <c r="G171" s="36"/>
      <c r="H171" s="36"/>
      <c r="I171" s="36"/>
      <c r="J171" s="37"/>
    </row>
    <row r="172" spans="1:10" ht="14.25" customHeight="1">
      <c r="A172" s="35" t="s">
        <v>92</v>
      </c>
      <c r="B172" s="30" t="s">
        <v>92</v>
      </c>
      <c r="C172" s="30" t="s">
        <v>92</v>
      </c>
      <c r="D172" s="31" t="s">
        <v>207</v>
      </c>
      <c r="E172" s="36">
        <v>266701536</v>
      </c>
      <c r="F172" s="36">
        <v>266701536</v>
      </c>
      <c r="G172" s="36"/>
      <c r="H172" s="36"/>
      <c r="I172" s="36"/>
      <c r="J172" s="37"/>
    </row>
    <row r="173" spans="1:10" ht="14.25" customHeight="1">
      <c r="A173" s="35" t="s">
        <v>92</v>
      </c>
      <c r="B173" s="30" t="s">
        <v>92</v>
      </c>
      <c r="C173" s="30" t="s">
        <v>92</v>
      </c>
      <c r="D173" s="31" t="s">
        <v>208</v>
      </c>
      <c r="E173" s="36">
        <v>296321155</v>
      </c>
      <c r="F173" s="36">
        <v>465240512</v>
      </c>
      <c r="G173" s="36"/>
      <c r="H173" s="36"/>
      <c r="I173" s="36"/>
      <c r="J173" s="37"/>
    </row>
    <row r="174" spans="1:10" ht="14.25" customHeight="1">
      <c r="A174" s="35" t="s">
        <v>92</v>
      </c>
      <c r="B174" s="30" t="s">
        <v>92</v>
      </c>
      <c r="C174" s="30" t="s">
        <v>92</v>
      </c>
      <c r="D174" s="31" t="s">
        <v>209</v>
      </c>
      <c r="E174" s="36">
        <v>341313</v>
      </c>
      <c r="F174" s="36">
        <v>0</v>
      </c>
      <c r="G174" s="36"/>
      <c r="H174" s="36"/>
      <c r="I174" s="36"/>
      <c r="J174" s="37"/>
    </row>
    <row r="175" spans="1:10" ht="14.25" customHeight="1">
      <c r="A175" s="35" t="s">
        <v>92</v>
      </c>
      <c r="B175" s="30" t="s">
        <v>92</v>
      </c>
      <c r="C175" s="30" t="s">
        <v>92</v>
      </c>
      <c r="D175" s="31" t="s">
        <v>210</v>
      </c>
      <c r="E175" s="36">
        <v>267042849</v>
      </c>
      <c r="F175" s="36">
        <v>0</v>
      </c>
      <c r="G175" s="36"/>
      <c r="H175" s="36"/>
      <c r="I175" s="36"/>
      <c r="J175" s="37"/>
    </row>
    <row r="176" spans="1:10" ht="14.25" customHeight="1">
      <c r="A176" s="35" t="s">
        <v>92</v>
      </c>
      <c r="B176" s="30" t="s">
        <v>92</v>
      </c>
      <c r="C176" s="30" t="s">
        <v>92</v>
      </c>
      <c r="D176" s="31" t="s">
        <v>142</v>
      </c>
      <c r="E176" s="36">
        <v>383507000</v>
      </c>
      <c r="F176" s="36">
        <v>0</v>
      </c>
      <c r="G176" s="36"/>
      <c r="H176" s="36"/>
      <c r="I176" s="36"/>
      <c r="J176" s="37"/>
    </row>
    <row r="177" spans="1:10" ht="14.25" customHeight="1">
      <c r="A177" s="35" t="s">
        <v>92</v>
      </c>
      <c r="B177" s="30" t="s">
        <v>92</v>
      </c>
      <c r="C177" s="30" t="s">
        <v>92</v>
      </c>
      <c r="D177" s="31" t="s">
        <v>143</v>
      </c>
      <c r="E177" s="36">
        <v>215569222</v>
      </c>
      <c r="F177" s="36">
        <v>0</v>
      </c>
      <c r="G177" s="36"/>
      <c r="H177" s="36"/>
      <c r="I177" s="36"/>
      <c r="J177" s="37"/>
    </row>
    <row r="178" spans="1:10" ht="14.25" customHeight="1" thickBot="1">
      <c r="A178" s="38" t="s">
        <v>92</v>
      </c>
      <c r="B178" s="39" t="s">
        <v>92</v>
      </c>
      <c r="C178" s="39" t="s">
        <v>92</v>
      </c>
      <c r="D178" s="40" t="s">
        <v>144</v>
      </c>
      <c r="E178" s="41">
        <v>383121100</v>
      </c>
      <c r="F178" s="41">
        <v>0</v>
      </c>
      <c r="G178" s="41"/>
      <c r="H178" s="41"/>
      <c r="I178" s="41"/>
      <c r="J178" s="42"/>
    </row>
    <row r="179" ht="16.5">
      <c r="A179" s="43" t="s">
        <v>211</v>
      </c>
    </row>
    <row r="180" spans="1:9" ht="16.5">
      <c r="A180" s="43" t="s">
        <v>212</v>
      </c>
      <c r="I180" t="s">
        <v>213</v>
      </c>
    </row>
    <row r="181" ht="16.5">
      <c r="A181" s="44" t="s">
        <v>214</v>
      </c>
    </row>
    <row r="182" ht="16.5">
      <c r="A182"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9:C69"/>
    <mergeCell ref="I69:J69"/>
    <mergeCell ref="A70:C70"/>
    <mergeCell ref="D70:H70"/>
    <mergeCell ref="I70:J70"/>
    <mergeCell ref="E71:H71"/>
    <mergeCell ref="I71:J71"/>
    <mergeCell ref="E72:H72"/>
    <mergeCell ref="I72:J72"/>
    <mergeCell ref="A73:D73"/>
    <mergeCell ref="E73:F73"/>
    <mergeCell ref="G73:H73"/>
    <mergeCell ref="I73:J73"/>
    <mergeCell ref="A97:C97"/>
    <mergeCell ref="I97:J97"/>
    <mergeCell ref="A98:C98"/>
    <mergeCell ref="D98:H98"/>
    <mergeCell ref="I98:J98"/>
    <mergeCell ref="E99:H99"/>
    <mergeCell ref="I99:J99"/>
    <mergeCell ref="E100:H100"/>
    <mergeCell ref="I100:J100"/>
    <mergeCell ref="A101:D101"/>
    <mergeCell ref="E101:F101"/>
    <mergeCell ref="G101:H101"/>
    <mergeCell ref="I101:J101"/>
    <mergeCell ref="A116:C116"/>
    <mergeCell ref="I116:J116"/>
    <mergeCell ref="A117:C117"/>
    <mergeCell ref="D117:H117"/>
    <mergeCell ref="I117:J117"/>
    <mergeCell ref="E118:H118"/>
    <mergeCell ref="I118:J118"/>
    <mergeCell ref="E119:H119"/>
    <mergeCell ref="I119:J119"/>
    <mergeCell ref="A120:D120"/>
    <mergeCell ref="E120:F120"/>
    <mergeCell ref="G120:H120"/>
    <mergeCell ref="I120:J120"/>
    <mergeCell ref="A149:C149"/>
    <mergeCell ref="I149:J149"/>
    <mergeCell ref="A150:C150"/>
    <mergeCell ref="D150:H150"/>
    <mergeCell ref="I150:J150"/>
    <mergeCell ref="E151:H151"/>
    <mergeCell ref="I151:J151"/>
    <mergeCell ref="E152:H152"/>
    <mergeCell ref="I152:J152"/>
    <mergeCell ref="A153:D153"/>
    <mergeCell ref="E153:F153"/>
    <mergeCell ref="G153:H153"/>
    <mergeCell ref="I153:J153"/>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182"/>
  <sheetViews>
    <sheetView zoomScale="85" zoomScaleNormal="85" zoomScalePageLayoutView="0" workbookViewId="0" topLeftCell="A1">
      <selection activeCell="H38" sqref="H38"/>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216</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36">
        <v>21380178</v>
      </c>
      <c r="F7" s="36">
        <v>21380178</v>
      </c>
      <c r="G7" s="36">
        <v>21357942</v>
      </c>
      <c r="H7" s="36">
        <v>21357942</v>
      </c>
      <c r="I7" s="36">
        <v>22236</v>
      </c>
      <c r="J7" s="37">
        <v>22236</v>
      </c>
    </row>
    <row r="8" spans="1:10" ht="14.25" customHeight="1">
      <c r="A8" s="35">
        <v>1</v>
      </c>
      <c r="B8" s="30" t="s">
        <v>92</v>
      </c>
      <c r="C8" s="30" t="s">
        <v>92</v>
      </c>
      <c r="D8" s="31" t="s">
        <v>94</v>
      </c>
      <c r="E8" s="36">
        <v>14006344</v>
      </c>
      <c r="F8" s="36">
        <v>14006344</v>
      </c>
      <c r="G8" s="36">
        <v>14006344</v>
      </c>
      <c r="H8" s="36">
        <v>14006344</v>
      </c>
      <c r="I8" s="36">
        <v>0</v>
      </c>
      <c r="J8" s="37">
        <v>0</v>
      </c>
    </row>
    <row r="9" spans="1:10" ht="14.25" customHeight="1">
      <c r="A9" s="35">
        <v>1</v>
      </c>
      <c r="B9" s="30">
        <v>1</v>
      </c>
      <c r="C9" s="30" t="s">
        <v>92</v>
      </c>
      <c r="D9" s="31" t="s">
        <v>95</v>
      </c>
      <c r="E9" s="36">
        <v>10904</v>
      </c>
      <c r="F9" s="36">
        <v>10904</v>
      </c>
      <c r="G9" s="45">
        <v>10904</v>
      </c>
      <c r="H9" s="36">
        <v>10904</v>
      </c>
      <c r="I9" s="36">
        <v>0</v>
      </c>
      <c r="J9" s="37">
        <v>0</v>
      </c>
    </row>
    <row r="10" spans="1:10" ht="14.25" customHeight="1">
      <c r="A10" s="35">
        <v>1</v>
      </c>
      <c r="B10" s="30">
        <v>2</v>
      </c>
      <c r="C10" s="30" t="s">
        <v>92</v>
      </c>
      <c r="D10" s="31" t="s">
        <v>96</v>
      </c>
      <c r="E10" s="36">
        <v>312</v>
      </c>
      <c r="F10" s="36">
        <v>312</v>
      </c>
      <c r="G10" s="45">
        <v>312</v>
      </c>
      <c r="H10" s="36">
        <v>312</v>
      </c>
      <c r="I10" s="36">
        <v>0</v>
      </c>
      <c r="J10" s="37">
        <v>0</v>
      </c>
    </row>
    <row r="11" spans="1:10" ht="14.25" customHeight="1">
      <c r="A11" s="35">
        <v>1</v>
      </c>
      <c r="B11" s="30">
        <v>4</v>
      </c>
      <c r="C11" s="30" t="s">
        <v>92</v>
      </c>
      <c r="D11" s="31" t="s">
        <v>97</v>
      </c>
      <c r="E11" s="36">
        <v>9413</v>
      </c>
      <c r="F11" s="36">
        <v>9413</v>
      </c>
      <c r="G11" s="45">
        <v>9413</v>
      </c>
      <c r="H11" s="36">
        <v>9413</v>
      </c>
      <c r="I11" s="36">
        <v>0</v>
      </c>
      <c r="J11" s="37">
        <v>0</v>
      </c>
    </row>
    <row r="12" spans="1:10" ht="14.25" customHeight="1">
      <c r="A12" s="35">
        <v>1</v>
      </c>
      <c r="B12" s="30">
        <v>5</v>
      </c>
      <c r="C12" s="30" t="s">
        <v>92</v>
      </c>
      <c r="D12" s="31" t="s">
        <v>98</v>
      </c>
      <c r="E12" s="36">
        <v>0</v>
      </c>
      <c r="F12" s="36">
        <v>0</v>
      </c>
      <c r="G12" s="36">
        <v>0</v>
      </c>
      <c r="H12" s="36">
        <v>0</v>
      </c>
      <c r="I12" s="36">
        <v>0</v>
      </c>
      <c r="J12" s="37">
        <v>0</v>
      </c>
    </row>
    <row r="13" spans="1:10" ht="14.25" customHeight="1">
      <c r="A13" s="35">
        <v>1</v>
      </c>
      <c r="B13" s="30">
        <v>6</v>
      </c>
      <c r="C13" s="30" t="s">
        <v>92</v>
      </c>
      <c r="D13" s="31" t="s">
        <v>99</v>
      </c>
      <c r="E13" s="36">
        <v>29247</v>
      </c>
      <c r="F13" s="36">
        <v>29247</v>
      </c>
      <c r="G13" s="36">
        <v>29247</v>
      </c>
      <c r="H13" s="36">
        <v>29247</v>
      </c>
      <c r="I13" s="36">
        <v>0</v>
      </c>
      <c r="J13" s="37">
        <v>0</v>
      </c>
    </row>
    <row r="14" spans="1:10" ht="14.25" customHeight="1">
      <c r="A14" s="35">
        <v>1</v>
      </c>
      <c r="B14" s="30">
        <v>6</v>
      </c>
      <c r="C14" s="30">
        <v>1</v>
      </c>
      <c r="D14" s="31" t="s">
        <v>100</v>
      </c>
      <c r="E14" s="36">
        <v>0</v>
      </c>
      <c r="F14" s="36">
        <v>0</v>
      </c>
      <c r="G14" s="36">
        <v>0</v>
      </c>
      <c r="H14" s="36">
        <v>0</v>
      </c>
      <c r="I14" s="36">
        <v>0</v>
      </c>
      <c r="J14" s="37">
        <v>0</v>
      </c>
    </row>
    <row r="15" spans="1:10" ht="14.25" customHeight="1">
      <c r="A15" s="35">
        <v>1</v>
      </c>
      <c r="B15" s="30">
        <v>6</v>
      </c>
      <c r="C15" s="30">
        <v>2</v>
      </c>
      <c r="D15" s="31" t="s">
        <v>101</v>
      </c>
      <c r="E15" s="36">
        <v>29247</v>
      </c>
      <c r="F15" s="36">
        <v>29247</v>
      </c>
      <c r="G15" s="45">
        <v>29247</v>
      </c>
      <c r="H15" s="36">
        <v>29247</v>
      </c>
      <c r="I15" s="36">
        <v>0</v>
      </c>
      <c r="J15" s="37">
        <v>0</v>
      </c>
    </row>
    <row r="16" spans="1:10" ht="14.25" customHeight="1">
      <c r="A16" s="35">
        <v>1</v>
      </c>
      <c r="B16" s="30">
        <v>7</v>
      </c>
      <c r="C16" s="30" t="s">
        <v>92</v>
      </c>
      <c r="D16" s="31" t="s">
        <v>102</v>
      </c>
      <c r="E16" s="36">
        <v>13956468</v>
      </c>
      <c r="F16" s="36">
        <v>13956468</v>
      </c>
      <c r="G16" s="45">
        <v>13956468</v>
      </c>
      <c r="H16" s="36">
        <v>13956468</v>
      </c>
      <c r="I16" s="36">
        <v>0</v>
      </c>
      <c r="J16" s="37">
        <v>0</v>
      </c>
    </row>
    <row r="17" spans="1:10" ht="14.25" customHeight="1">
      <c r="A17" s="35">
        <v>1</v>
      </c>
      <c r="B17" s="30">
        <v>8</v>
      </c>
      <c r="C17" s="30" t="s">
        <v>92</v>
      </c>
      <c r="D17" s="31" t="s">
        <v>103</v>
      </c>
      <c r="E17" s="36">
        <v>0</v>
      </c>
      <c r="F17" s="36">
        <v>0</v>
      </c>
      <c r="G17" s="36">
        <v>0</v>
      </c>
      <c r="H17" s="36">
        <v>0</v>
      </c>
      <c r="I17" s="36">
        <v>0</v>
      </c>
      <c r="J17" s="37">
        <v>0</v>
      </c>
    </row>
    <row r="18" spans="1:10" ht="14.25" customHeight="1">
      <c r="A18" s="35">
        <v>2</v>
      </c>
      <c r="B18" s="30" t="s">
        <v>92</v>
      </c>
      <c r="C18" s="30" t="s">
        <v>92</v>
      </c>
      <c r="D18" s="31" t="s">
        <v>104</v>
      </c>
      <c r="E18" s="36">
        <v>0</v>
      </c>
      <c r="F18" s="36">
        <v>0</v>
      </c>
      <c r="G18" s="36">
        <v>0</v>
      </c>
      <c r="H18" s="36">
        <v>0</v>
      </c>
      <c r="I18" s="36">
        <v>0</v>
      </c>
      <c r="J18" s="37">
        <v>0</v>
      </c>
    </row>
    <row r="19" spans="1:10" ht="14.25" customHeight="1">
      <c r="A19" s="35">
        <v>3</v>
      </c>
      <c r="B19" s="30" t="s">
        <v>92</v>
      </c>
      <c r="C19" s="30" t="s">
        <v>92</v>
      </c>
      <c r="D19" s="31" t="s">
        <v>105</v>
      </c>
      <c r="E19" s="36">
        <v>58513</v>
      </c>
      <c r="F19" s="36">
        <v>58513</v>
      </c>
      <c r="G19" s="45">
        <v>58513</v>
      </c>
      <c r="H19" s="36">
        <v>58513</v>
      </c>
      <c r="I19" s="36">
        <v>0</v>
      </c>
      <c r="J19" s="37">
        <v>0</v>
      </c>
    </row>
    <row r="20" spans="1:10" ht="14.25" customHeight="1">
      <c r="A20" s="35">
        <v>4</v>
      </c>
      <c r="B20" s="30" t="s">
        <v>92</v>
      </c>
      <c r="C20" s="30" t="s">
        <v>92</v>
      </c>
      <c r="D20" s="31" t="s">
        <v>106</v>
      </c>
      <c r="E20" s="36">
        <v>5987265</v>
      </c>
      <c r="F20" s="36">
        <v>5987265</v>
      </c>
      <c r="G20" s="45">
        <v>5987265</v>
      </c>
      <c r="H20" s="36">
        <v>5987265</v>
      </c>
      <c r="I20" s="36">
        <v>0</v>
      </c>
      <c r="J20" s="37">
        <v>0</v>
      </c>
    </row>
    <row r="21" spans="1:10" ht="14.25" customHeight="1">
      <c r="A21" s="35">
        <v>5</v>
      </c>
      <c r="B21" s="30" t="s">
        <v>92</v>
      </c>
      <c r="C21" s="30" t="s">
        <v>92</v>
      </c>
      <c r="D21" s="31" t="s">
        <v>107</v>
      </c>
      <c r="E21" s="36">
        <v>0</v>
      </c>
      <c r="F21" s="36">
        <v>0</v>
      </c>
      <c r="G21" s="36">
        <v>0</v>
      </c>
      <c r="H21" s="36">
        <v>0</v>
      </c>
      <c r="I21" s="36">
        <v>0</v>
      </c>
      <c r="J21" s="37">
        <v>0</v>
      </c>
    </row>
    <row r="22" spans="1:10" ht="14.25" customHeight="1">
      <c r="A22" s="35">
        <v>6</v>
      </c>
      <c r="B22" s="30" t="s">
        <v>92</v>
      </c>
      <c r="C22" s="30" t="s">
        <v>92</v>
      </c>
      <c r="D22" s="31" t="s">
        <v>108</v>
      </c>
      <c r="E22" s="36">
        <v>266408</v>
      </c>
      <c r="F22" s="36">
        <v>266408</v>
      </c>
      <c r="G22" s="36" t="s">
        <v>217</v>
      </c>
      <c r="H22" s="36">
        <v>266408</v>
      </c>
      <c r="I22" s="36">
        <v>0</v>
      </c>
      <c r="J22" s="37">
        <v>0</v>
      </c>
    </row>
    <row r="23" spans="1:10" ht="14.25" customHeight="1">
      <c r="A23" s="35">
        <v>6</v>
      </c>
      <c r="B23" s="30">
        <v>1</v>
      </c>
      <c r="C23" s="30" t="s">
        <v>92</v>
      </c>
      <c r="D23" s="31" t="s">
        <v>109</v>
      </c>
      <c r="E23" s="36">
        <v>247240</v>
      </c>
      <c r="F23" s="36">
        <v>247240</v>
      </c>
      <c r="G23" s="45">
        <v>247240</v>
      </c>
      <c r="H23" s="36">
        <v>247240</v>
      </c>
      <c r="I23" s="36">
        <v>0</v>
      </c>
      <c r="J23" s="37">
        <v>0</v>
      </c>
    </row>
    <row r="24" spans="1:10" ht="14.25" customHeight="1">
      <c r="A24" s="35">
        <v>6</v>
      </c>
      <c r="B24" s="30">
        <v>5</v>
      </c>
      <c r="C24" s="30" t="s">
        <v>92</v>
      </c>
      <c r="D24" s="31" t="s">
        <v>110</v>
      </c>
      <c r="E24" s="36">
        <v>19168</v>
      </c>
      <c r="F24" s="36">
        <v>19168</v>
      </c>
      <c r="G24" s="45">
        <v>19168</v>
      </c>
      <c r="H24" s="36">
        <v>19168</v>
      </c>
      <c r="I24" s="36">
        <v>0</v>
      </c>
      <c r="J24" s="37">
        <v>0</v>
      </c>
    </row>
    <row r="25" spans="1:10" ht="14.25" customHeight="1">
      <c r="A25" s="35">
        <v>7</v>
      </c>
      <c r="B25" s="30" t="s">
        <v>92</v>
      </c>
      <c r="C25" s="30" t="s">
        <v>92</v>
      </c>
      <c r="D25" s="31" t="s">
        <v>111</v>
      </c>
      <c r="E25" s="36">
        <v>0</v>
      </c>
      <c r="F25" s="36">
        <v>0</v>
      </c>
      <c r="G25" s="36">
        <v>0</v>
      </c>
      <c r="H25" s="36">
        <v>0</v>
      </c>
      <c r="I25" s="36">
        <v>0</v>
      </c>
      <c r="J25" s="37">
        <v>0</v>
      </c>
    </row>
    <row r="26" spans="1:10" ht="14.25" customHeight="1">
      <c r="A26" s="35">
        <v>7</v>
      </c>
      <c r="B26" s="30">
        <v>1</v>
      </c>
      <c r="C26" s="30" t="s">
        <v>92</v>
      </c>
      <c r="D26" s="31" t="s">
        <v>112</v>
      </c>
      <c r="E26" s="36">
        <v>0</v>
      </c>
      <c r="F26" s="36">
        <v>0</v>
      </c>
      <c r="G26" s="36">
        <v>0</v>
      </c>
      <c r="H26" s="36">
        <v>0</v>
      </c>
      <c r="I26" s="36">
        <v>0</v>
      </c>
      <c r="J26" s="37">
        <v>0</v>
      </c>
    </row>
    <row r="27" spans="1:10" ht="14.25" customHeight="1">
      <c r="A27" s="35">
        <v>7</v>
      </c>
      <c r="B27" s="30">
        <v>2</v>
      </c>
      <c r="C27" s="30" t="s">
        <v>92</v>
      </c>
      <c r="D27" s="31" t="s">
        <v>113</v>
      </c>
      <c r="E27" s="36">
        <v>0</v>
      </c>
      <c r="F27" s="36">
        <v>0</v>
      </c>
      <c r="G27" s="36">
        <v>0</v>
      </c>
      <c r="H27" s="36">
        <v>0</v>
      </c>
      <c r="I27" s="36">
        <v>0</v>
      </c>
      <c r="J27" s="37">
        <v>0</v>
      </c>
    </row>
    <row r="28" spans="1:10" ht="14.25" customHeight="1">
      <c r="A28" s="35">
        <v>7</v>
      </c>
      <c r="B28" s="30">
        <v>3</v>
      </c>
      <c r="C28" s="30" t="s">
        <v>92</v>
      </c>
      <c r="D28" s="31" t="s">
        <v>114</v>
      </c>
      <c r="E28" s="36">
        <v>0</v>
      </c>
      <c r="F28" s="36">
        <v>0</v>
      </c>
      <c r="G28" s="36">
        <v>0</v>
      </c>
      <c r="H28" s="36">
        <v>0</v>
      </c>
      <c r="I28" s="36">
        <v>0</v>
      </c>
      <c r="J28" s="37">
        <v>0</v>
      </c>
    </row>
    <row r="29" spans="1:10" ht="14.25" customHeight="1">
      <c r="A29" s="35">
        <v>8</v>
      </c>
      <c r="B29" s="30" t="s">
        <v>92</v>
      </c>
      <c r="C29" s="30" t="s">
        <v>92</v>
      </c>
      <c r="D29" s="31" t="s">
        <v>115</v>
      </c>
      <c r="E29" s="36">
        <v>862982</v>
      </c>
      <c r="F29" s="36">
        <v>862982</v>
      </c>
      <c r="G29" s="45">
        <v>862982</v>
      </c>
      <c r="H29" s="36">
        <v>862982</v>
      </c>
      <c r="I29" s="36">
        <v>0</v>
      </c>
      <c r="J29" s="37">
        <v>0</v>
      </c>
    </row>
    <row r="30" spans="1:10" ht="14.25" customHeight="1">
      <c r="A30" s="35">
        <v>8</v>
      </c>
      <c r="B30" s="30">
        <v>1</v>
      </c>
      <c r="C30" s="30" t="s">
        <v>92</v>
      </c>
      <c r="D30" s="31" t="s">
        <v>116</v>
      </c>
      <c r="E30" s="36">
        <v>862982</v>
      </c>
      <c r="F30" s="36">
        <v>862982</v>
      </c>
      <c r="G30" s="36">
        <v>862982</v>
      </c>
      <c r="H30" s="36">
        <v>862982</v>
      </c>
      <c r="I30" s="36">
        <v>0</v>
      </c>
      <c r="J30" s="37">
        <v>0</v>
      </c>
    </row>
    <row r="31" spans="1:10" ht="14.25" customHeight="1" thickBot="1">
      <c r="A31" s="38">
        <v>8</v>
      </c>
      <c r="B31" s="39">
        <v>2</v>
      </c>
      <c r="C31" s="39" t="s">
        <v>92</v>
      </c>
      <c r="D31" s="40" t="s">
        <v>117</v>
      </c>
      <c r="E31" s="41">
        <v>0</v>
      </c>
      <c r="F31" s="41">
        <v>0</v>
      </c>
      <c r="G31" s="41">
        <v>0</v>
      </c>
      <c r="H31" s="41">
        <v>0</v>
      </c>
      <c r="I31" s="41">
        <v>0</v>
      </c>
      <c r="J31" s="42">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
        <v>216</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0" ht="14.25" customHeight="1">
      <c r="A39" s="35">
        <v>9</v>
      </c>
      <c r="B39" s="30" t="s">
        <v>92</v>
      </c>
      <c r="C39" s="30" t="s">
        <v>92</v>
      </c>
      <c r="D39" s="31" t="s">
        <v>119</v>
      </c>
      <c r="E39" s="36">
        <v>47000</v>
      </c>
      <c r="F39" s="36">
        <v>47000</v>
      </c>
      <c r="G39" s="45">
        <v>47000</v>
      </c>
      <c r="H39" s="36">
        <v>47000</v>
      </c>
      <c r="I39" s="36">
        <v>0</v>
      </c>
      <c r="J39" s="37">
        <v>0</v>
      </c>
    </row>
    <row r="40" spans="1:10" ht="14.25" customHeight="1">
      <c r="A40" s="35">
        <v>10</v>
      </c>
      <c r="B40" s="30" t="s">
        <v>92</v>
      </c>
      <c r="C40" s="30" t="s">
        <v>92</v>
      </c>
      <c r="D40" s="31" t="s">
        <v>120</v>
      </c>
      <c r="E40" s="36">
        <v>0</v>
      </c>
      <c r="F40" s="36">
        <v>0</v>
      </c>
      <c r="G40" s="36">
        <v>0</v>
      </c>
      <c r="H40" s="36">
        <v>0</v>
      </c>
      <c r="I40" s="36">
        <v>0</v>
      </c>
      <c r="J40" s="37">
        <v>0</v>
      </c>
    </row>
    <row r="41" spans="1:10" ht="14.25" customHeight="1">
      <c r="A41" s="35">
        <v>11</v>
      </c>
      <c r="B41" s="30" t="s">
        <v>92</v>
      </c>
      <c r="C41" s="30" t="s">
        <v>92</v>
      </c>
      <c r="D41" s="31" t="s">
        <v>121</v>
      </c>
      <c r="E41" s="36">
        <v>151666</v>
      </c>
      <c r="F41" s="36">
        <v>151666</v>
      </c>
      <c r="G41" s="36">
        <v>129430</v>
      </c>
      <c r="H41" s="36">
        <v>129430</v>
      </c>
      <c r="I41" s="36">
        <v>22236</v>
      </c>
      <c r="J41" s="37">
        <v>22236</v>
      </c>
    </row>
    <row r="42" spans="1:10" ht="14.25" customHeight="1">
      <c r="A42" s="35" t="s">
        <v>92</v>
      </c>
      <c r="B42" s="30" t="s">
        <v>92</v>
      </c>
      <c r="C42" s="30" t="s">
        <v>92</v>
      </c>
      <c r="D42" s="31" t="s">
        <v>122</v>
      </c>
      <c r="E42" s="36">
        <v>0</v>
      </c>
      <c r="F42" s="36">
        <v>0</v>
      </c>
      <c r="G42" s="36">
        <v>0</v>
      </c>
      <c r="H42" s="36">
        <v>0</v>
      </c>
      <c r="I42" s="36">
        <v>0</v>
      </c>
      <c r="J42" s="37">
        <v>0</v>
      </c>
    </row>
    <row r="43" spans="1:10" ht="14.25" customHeight="1">
      <c r="A43" s="35">
        <v>6</v>
      </c>
      <c r="B43" s="30" t="s">
        <v>92</v>
      </c>
      <c r="C43" s="30" t="s">
        <v>92</v>
      </c>
      <c r="D43" s="31" t="s">
        <v>123</v>
      </c>
      <c r="E43" s="36">
        <v>0</v>
      </c>
      <c r="F43" s="36">
        <v>0</v>
      </c>
      <c r="G43" s="36">
        <v>0</v>
      </c>
      <c r="H43" s="36">
        <v>0</v>
      </c>
      <c r="I43" s="36">
        <v>0</v>
      </c>
      <c r="J43" s="37">
        <v>0</v>
      </c>
    </row>
    <row r="44" spans="1:10" ht="14.25" customHeight="1">
      <c r="A44" s="35">
        <v>6</v>
      </c>
      <c r="B44" s="30">
        <v>2</v>
      </c>
      <c r="C44" s="30" t="s">
        <v>92</v>
      </c>
      <c r="D44" s="31" t="s">
        <v>124</v>
      </c>
      <c r="E44" s="36">
        <v>0</v>
      </c>
      <c r="F44" s="36">
        <v>0</v>
      </c>
      <c r="G44" s="36">
        <v>0</v>
      </c>
      <c r="H44" s="36">
        <v>0</v>
      </c>
      <c r="I44" s="36">
        <v>0</v>
      </c>
      <c r="J44" s="37">
        <v>0</v>
      </c>
    </row>
    <row r="45" spans="1:10" ht="14.25" customHeight="1">
      <c r="A45" s="35">
        <v>6</v>
      </c>
      <c r="B45" s="30">
        <v>3</v>
      </c>
      <c r="C45" s="30" t="s">
        <v>92</v>
      </c>
      <c r="D45" s="31" t="s">
        <v>125</v>
      </c>
      <c r="E45" s="36">
        <v>0</v>
      </c>
      <c r="F45" s="36">
        <v>0</v>
      </c>
      <c r="G45" s="36">
        <v>0</v>
      </c>
      <c r="H45" s="36">
        <v>0</v>
      </c>
      <c r="I45" s="36">
        <v>0</v>
      </c>
      <c r="J45" s="37">
        <v>0</v>
      </c>
    </row>
    <row r="46" spans="1:10" ht="14.25" customHeight="1">
      <c r="A46" s="35">
        <v>6</v>
      </c>
      <c r="B46" s="30">
        <v>4</v>
      </c>
      <c r="C46" s="30" t="s">
        <v>92</v>
      </c>
      <c r="D46" s="31" t="s">
        <v>126</v>
      </c>
      <c r="E46" s="36">
        <v>0</v>
      </c>
      <c r="F46" s="36">
        <v>0</v>
      </c>
      <c r="G46" s="36">
        <v>0</v>
      </c>
      <c r="H46" s="36">
        <v>0</v>
      </c>
      <c r="I46" s="36">
        <v>0</v>
      </c>
      <c r="J46" s="37">
        <v>0</v>
      </c>
    </row>
    <row r="47" spans="1:10" ht="14.25" customHeight="1">
      <c r="A47" s="35" t="s">
        <v>92</v>
      </c>
      <c r="B47" s="30" t="s">
        <v>92</v>
      </c>
      <c r="C47" s="30" t="s">
        <v>92</v>
      </c>
      <c r="D47" s="31" t="s">
        <v>127</v>
      </c>
      <c r="E47" s="36">
        <v>21380178</v>
      </c>
      <c r="F47" s="36">
        <v>21380178</v>
      </c>
      <c r="G47" s="36">
        <v>21357942</v>
      </c>
      <c r="H47" s="36">
        <v>21357942</v>
      </c>
      <c r="I47" s="36">
        <v>22236</v>
      </c>
      <c r="J47" s="37">
        <v>22236</v>
      </c>
    </row>
    <row r="48" spans="1:10" ht="14.25" customHeight="1">
      <c r="A48" s="46" t="s">
        <v>92</v>
      </c>
      <c r="B48" s="47" t="s">
        <v>92</v>
      </c>
      <c r="C48" s="47" t="s">
        <v>92</v>
      </c>
      <c r="D48" s="48" t="s">
        <v>128</v>
      </c>
      <c r="E48" s="49">
        <v>266701536</v>
      </c>
      <c r="F48" s="49">
        <v>266701536</v>
      </c>
      <c r="G48" s="49">
        <v>266701536</v>
      </c>
      <c r="H48" s="49">
        <v>266701536</v>
      </c>
      <c r="I48" s="49">
        <v>0</v>
      </c>
      <c r="J48" s="50">
        <v>0</v>
      </c>
    </row>
    <row r="49" spans="1:10" ht="14.25" customHeight="1">
      <c r="A49" s="35">
        <v>30</v>
      </c>
      <c r="B49" s="30" t="s">
        <v>92</v>
      </c>
      <c r="C49" s="30" t="s">
        <v>92</v>
      </c>
      <c r="D49" s="31" t="s">
        <v>129</v>
      </c>
      <c r="E49" s="36">
        <v>0</v>
      </c>
      <c r="F49" s="36">
        <v>0</v>
      </c>
      <c r="G49" s="36">
        <v>0</v>
      </c>
      <c r="H49" s="36">
        <v>0</v>
      </c>
      <c r="I49" s="36">
        <v>0</v>
      </c>
      <c r="J49" s="37">
        <v>0</v>
      </c>
    </row>
    <row r="50" spans="1:10" ht="14.25" customHeight="1">
      <c r="A50" s="35">
        <v>30</v>
      </c>
      <c r="B50" s="30">
        <v>1</v>
      </c>
      <c r="C50" s="30" t="s">
        <v>92</v>
      </c>
      <c r="D50" s="31" t="s">
        <v>130</v>
      </c>
      <c r="E50" s="36">
        <v>0</v>
      </c>
      <c r="F50" s="36">
        <v>0</v>
      </c>
      <c r="G50" s="36">
        <v>0</v>
      </c>
      <c r="H50" s="36">
        <v>0</v>
      </c>
      <c r="I50" s="36">
        <v>0</v>
      </c>
      <c r="J50" s="37">
        <v>0</v>
      </c>
    </row>
    <row r="51" spans="1:10" ht="14.25" customHeight="1">
      <c r="A51" s="35">
        <v>31</v>
      </c>
      <c r="B51" s="30" t="s">
        <v>92</v>
      </c>
      <c r="C51" s="30" t="s">
        <v>92</v>
      </c>
      <c r="D51" s="31" t="s">
        <v>131</v>
      </c>
      <c r="E51" s="36">
        <v>0</v>
      </c>
      <c r="F51" s="36">
        <v>0</v>
      </c>
      <c r="G51" s="36">
        <v>0</v>
      </c>
      <c r="H51" s="36">
        <v>0</v>
      </c>
      <c r="I51" s="36">
        <v>0</v>
      </c>
      <c r="J51" s="37">
        <v>0</v>
      </c>
    </row>
    <row r="52" spans="1:10" ht="14.25" customHeight="1">
      <c r="A52" s="35">
        <v>31</v>
      </c>
      <c r="B52" s="30">
        <v>1</v>
      </c>
      <c r="C52" s="30" t="s">
        <v>92</v>
      </c>
      <c r="D52" s="31" t="s">
        <v>132</v>
      </c>
      <c r="E52" s="36">
        <v>0</v>
      </c>
      <c r="F52" s="36">
        <v>0</v>
      </c>
      <c r="G52" s="36">
        <v>0</v>
      </c>
      <c r="H52" s="36">
        <v>0</v>
      </c>
      <c r="I52" s="36">
        <v>0</v>
      </c>
      <c r="J52" s="37">
        <v>0</v>
      </c>
    </row>
    <row r="53" spans="1:10" ht="14.25" customHeight="1">
      <c r="A53" s="35">
        <v>31</v>
      </c>
      <c r="B53" s="30">
        <v>2</v>
      </c>
      <c r="C53" s="30" t="s">
        <v>92</v>
      </c>
      <c r="D53" s="31" t="s">
        <v>133</v>
      </c>
      <c r="E53" s="36">
        <v>0</v>
      </c>
      <c r="F53" s="36">
        <v>0</v>
      </c>
      <c r="G53" s="36">
        <v>0</v>
      </c>
      <c r="H53" s="36">
        <v>0</v>
      </c>
      <c r="I53" s="36">
        <v>0</v>
      </c>
      <c r="J53" s="37">
        <v>0</v>
      </c>
    </row>
    <row r="54" spans="1:10" ht="14.25" customHeight="1">
      <c r="A54" s="35">
        <v>31</v>
      </c>
      <c r="B54" s="30">
        <v>3</v>
      </c>
      <c r="C54" s="30" t="s">
        <v>92</v>
      </c>
      <c r="D54" s="31" t="s">
        <v>134</v>
      </c>
      <c r="E54" s="36">
        <v>0</v>
      </c>
      <c r="F54" s="36">
        <v>0</v>
      </c>
      <c r="G54" s="36">
        <v>0</v>
      </c>
      <c r="H54" s="36">
        <v>0</v>
      </c>
      <c r="I54" s="36">
        <v>0</v>
      </c>
      <c r="J54" s="37">
        <v>0</v>
      </c>
    </row>
    <row r="55" spans="1:10" ht="14.25" customHeight="1">
      <c r="A55" s="35">
        <v>31</v>
      </c>
      <c r="B55" s="30">
        <v>4</v>
      </c>
      <c r="C55" s="30" t="s">
        <v>92</v>
      </c>
      <c r="D55" s="31" t="s">
        <v>135</v>
      </c>
      <c r="E55" s="36">
        <v>0</v>
      </c>
      <c r="F55" s="36">
        <v>0</v>
      </c>
      <c r="G55" s="36">
        <v>0</v>
      </c>
      <c r="H55" s="36">
        <v>0</v>
      </c>
      <c r="I55" s="36">
        <v>0</v>
      </c>
      <c r="J55" s="37">
        <v>0</v>
      </c>
    </row>
    <row r="56" spans="1:10" ht="14.25" customHeight="1">
      <c r="A56" s="35">
        <v>31</v>
      </c>
      <c r="B56" s="30">
        <v>5</v>
      </c>
      <c r="C56" s="30" t="s">
        <v>92</v>
      </c>
      <c r="D56" s="31" t="s">
        <v>136</v>
      </c>
      <c r="E56" s="36">
        <v>0</v>
      </c>
      <c r="F56" s="36">
        <v>0</v>
      </c>
      <c r="G56" s="36">
        <v>0</v>
      </c>
      <c r="H56" s="36">
        <v>0</v>
      </c>
      <c r="I56" s="36">
        <v>0</v>
      </c>
      <c r="J56" s="37">
        <v>0</v>
      </c>
    </row>
    <row r="57" spans="1:10" ht="14.25" customHeight="1">
      <c r="A57" s="35">
        <v>31</v>
      </c>
      <c r="B57" s="30">
        <v>6</v>
      </c>
      <c r="C57" s="30" t="s">
        <v>92</v>
      </c>
      <c r="D57" s="31" t="s">
        <v>137</v>
      </c>
      <c r="E57" s="36">
        <v>0</v>
      </c>
      <c r="F57" s="36">
        <v>0</v>
      </c>
      <c r="G57" s="36">
        <v>0</v>
      </c>
      <c r="H57" s="36">
        <v>0</v>
      </c>
      <c r="I57" s="36">
        <v>0</v>
      </c>
      <c r="J57" s="37">
        <v>0</v>
      </c>
    </row>
    <row r="58" spans="1:10" ht="14.25" customHeight="1">
      <c r="A58" s="35">
        <v>31</v>
      </c>
      <c r="B58" s="30">
        <v>7</v>
      </c>
      <c r="C58" s="30" t="s">
        <v>92</v>
      </c>
      <c r="D58" s="31" t="s">
        <v>138</v>
      </c>
      <c r="E58" s="36">
        <v>0</v>
      </c>
      <c r="F58" s="36">
        <v>0</v>
      </c>
      <c r="G58" s="36">
        <v>0</v>
      </c>
      <c r="H58" s="36">
        <v>0</v>
      </c>
      <c r="I58" s="36">
        <v>0</v>
      </c>
      <c r="J58" s="37">
        <v>0</v>
      </c>
    </row>
    <row r="59" spans="1:10" ht="14.25" customHeight="1">
      <c r="A59" s="35"/>
      <c r="B59" s="30"/>
      <c r="C59" s="30"/>
      <c r="D59" s="31"/>
      <c r="E59" s="36"/>
      <c r="F59" s="36"/>
      <c r="G59" s="36"/>
      <c r="H59" s="36"/>
      <c r="I59" s="36"/>
      <c r="J59" s="37"/>
    </row>
    <row r="60" spans="1:10" ht="14.25" customHeight="1">
      <c r="A60" s="35"/>
      <c r="B60" s="30"/>
      <c r="C60" s="30"/>
      <c r="D60" s="31"/>
      <c r="E60" s="36"/>
      <c r="F60" s="36"/>
      <c r="G60" s="36"/>
      <c r="H60" s="36"/>
      <c r="I60" s="36"/>
      <c r="J60" s="37"/>
    </row>
    <row r="61" spans="1:10" ht="14.25" customHeight="1">
      <c r="A61" s="35"/>
      <c r="B61" s="30"/>
      <c r="C61" s="30"/>
      <c r="D61" s="31"/>
      <c r="E61" s="36"/>
      <c r="F61" s="36"/>
      <c r="G61" s="36"/>
      <c r="H61" s="36"/>
      <c r="I61" s="36"/>
      <c r="J61" s="37"/>
    </row>
    <row r="62" spans="1:10" ht="14.25" customHeight="1">
      <c r="A62" s="35" t="s">
        <v>92</v>
      </c>
      <c r="B62" s="30" t="s">
        <v>92</v>
      </c>
      <c r="C62" s="30" t="s">
        <v>92</v>
      </c>
      <c r="D62" s="31" t="s">
        <v>139</v>
      </c>
      <c r="E62" s="36">
        <v>288081714</v>
      </c>
      <c r="F62" s="36">
        <v>288081714</v>
      </c>
      <c r="G62" s="36"/>
      <c r="H62" s="36"/>
      <c r="I62" s="36"/>
      <c r="J62" s="37"/>
    </row>
    <row r="63" spans="1:10" ht="14.25" customHeight="1">
      <c r="A63" s="35" t="s">
        <v>92</v>
      </c>
      <c r="B63" s="30" t="s">
        <v>92</v>
      </c>
      <c r="C63" s="30" t="s">
        <v>92</v>
      </c>
      <c r="D63" s="31" t="s">
        <v>140</v>
      </c>
      <c r="E63" s="36">
        <v>0</v>
      </c>
      <c r="F63" s="36">
        <v>0</v>
      </c>
      <c r="G63" s="36"/>
      <c r="H63" s="36"/>
      <c r="I63" s="36"/>
      <c r="J63" s="37"/>
    </row>
    <row r="64" spans="1:10" ht="14.25" customHeight="1">
      <c r="A64" s="35" t="s">
        <v>92</v>
      </c>
      <c r="B64" s="30" t="s">
        <v>92</v>
      </c>
      <c r="C64" s="30" t="s">
        <v>92</v>
      </c>
      <c r="D64" s="31" t="s">
        <v>141</v>
      </c>
      <c r="E64" s="36">
        <v>288081714</v>
      </c>
      <c r="F64" s="36">
        <v>288081714</v>
      </c>
      <c r="G64" s="36"/>
      <c r="H64" s="36"/>
      <c r="I64" s="36"/>
      <c r="J64" s="37"/>
    </row>
    <row r="65" spans="1:10" ht="14.25" customHeight="1">
      <c r="A65" s="35" t="s">
        <v>92</v>
      </c>
      <c r="B65" s="30" t="s">
        <v>92</v>
      </c>
      <c r="C65" s="30" t="s">
        <v>92</v>
      </c>
      <c r="D65" s="31" t="s">
        <v>142</v>
      </c>
      <c r="E65" s="36">
        <v>144903000</v>
      </c>
      <c r="F65" s="36">
        <v>0</v>
      </c>
      <c r="G65" s="36"/>
      <c r="H65" s="36"/>
      <c r="I65" s="36"/>
      <c r="J65" s="37"/>
    </row>
    <row r="66" spans="1:10" ht="14.25" customHeight="1">
      <c r="A66" s="35" t="s">
        <v>92</v>
      </c>
      <c r="B66" s="30" t="s">
        <v>92</v>
      </c>
      <c r="C66" s="30" t="s">
        <v>92</v>
      </c>
      <c r="D66" s="31" t="s">
        <v>143</v>
      </c>
      <c r="E66" s="36">
        <v>144903000</v>
      </c>
      <c r="F66" s="36">
        <v>0</v>
      </c>
      <c r="G66" s="36"/>
      <c r="H66" s="36"/>
      <c r="I66" s="36"/>
      <c r="J66" s="37"/>
    </row>
    <row r="67" spans="1:10" ht="14.25" customHeight="1" thickBot="1">
      <c r="A67" s="38" t="s">
        <v>92</v>
      </c>
      <c r="B67" s="39" t="s">
        <v>92</v>
      </c>
      <c r="C67" s="39" t="s">
        <v>92</v>
      </c>
      <c r="D67" s="40" t="s">
        <v>144</v>
      </c>
      <c r="E67" s="41">
        <v>144903000</v>
      </c>
      <c r="F67" s="41">
        <v>0</v>
      </c>
      <c r="G67" s="41"/>
      <c r="H67" s="41"/>
      <c r="I67" s="41"/>
      <c r="J67" s="42"/>
    </row>
    <row r="69" spans="1:10" ht="16.5">
      <c r="A69" s="199" t="s">
        <v>72</v>
      </c>
      <c r="B69" s="199"/>
      <c r="C69" s="199"/>
      <c r="I69" s="200" t="s">
        <v>73</v>
      </c>
      <c r="J69" s="201"/>
    </row>
    <row r="70" spans="1:10" ht="16.5">
      <c r="A70" s="202" t="s">
        <v>74</v>
      </c>
      <c r="B70" s="202"/>
      <c r="C70" s="202"/>
      <c r="D70" s="203" t="s">
        <v>75</v>
      </c>
      <c r="E70" s="203"/>
      <c r="F70" s="203"/>
      <c r="G70" s="203"/>
      <c r="H70" s="203"/>
      <c r="I70" s="204" t="s">
        <v>76</v>
      </c>
      <c r="J70" s="205"/>
    </row>
    <row r="71" spans="5:10" ht="19.5">
      <c r="E71" s="206" t="s">
        <v>77</v>
      </c>
      <c r="F71" s="207"/>
      <c r="G71" s="207"/>
      <c r="H71" s="207"/>
      <c r="I71" s="208" t="s">
        <v>145</v>
      </c>
      <c r="J71" s="208"/>
    </row>
    <row r="72" spans="5:10" ht="17.25" thickBot="1">
      <c r="E72" s="194" t="s">
        <v>216</v>
      </c>
      <c r="F72" s="194"/>
      <c r="G72" s="194"/>
      <c r="H72" s="194"/>
      <c r="I72" s="195" t="s">
        <v>80</v>
      </c>
      <c r="J72" s="195"/>
    </row>
    <row r="73" spans="1:10" ht="14.25" customHeight="1">
      <c r="A73" s="196" t="s">
        <v>81</v>
      </c>
      <c r="B73" s="197"/>
      <c r="C73" s="197"/>
      <c r="D73" s="197"/>
      <c r="E73" s="197" t="s">
        <v>82</v>
      </c>
      <c r="F73" s="197"/>
      <c r="G73" s="197" t="s">
        <v>146</v>
      </c>
      <c r="H73" s="197"/>
      <c r="I73" s="197" t="s">
        <v>147</v>
      </c>
      <c r="J73" s="198"/>
    </row>
    <row r="74" spans="1:10" ht="16.5">
      <c r="A74" s="32" t="s">
        <v>85</v>
      </c>
      <c r="B74" s="33" t="s">
        <v>86</v>
      </c>
      <c r="C74" s="33" t="s">
        <v>87</v>
      </c>
      <c r="D74" s="33" t="s">
        <v>88</v>
      </c>
      <c r="E74" s="33" t="s">
        <v>89</v>
      </c>
      <c r="F74" s="33" t="s">
        <v>90</v>
      </c>
      <c r="G74" s="33" t="s">
        <v>89</v>
      </c>
      <c r="H74" s="33" t="s">
        <v>91</v>
      </c>
      <c r="I74" s="33" t="s">
        <v>89</v>
      </c>
      <c r="J74" s="34" t="s">
        <v>91</v>
      </c>
    </row>
    <row r="75" spans="1:10" ht="14.25" customHeight="1">
      <c r="A75" s="35" t="s">
        <v>92</v>
      </c>
      <c r="B75" s="30" t="s">
        <v>92</v>
      </c>
      <c r="C75" s="30" t="s">
        <v>92</v>
      </c>
      <c r="D75" s="31" t="s">
        <v>148</v>
      </c>
      <c r="E75" s="36">
        <v>12262990</v>
      </c>
      <c r="F75" s="36">
        <v>12262990</v>
      </c>
      <c r="G75" s="36">
        <v>12262990</v>
      </c>
      <c r="H75" s="36">
        <v>12262990</v>
      </c>
      <c r="I75" s="36">
        <v>0</v>
      </c>
      <c r="J75" s="37">
        <v>0</v>
      </c>
    </row>
    <row r="76" spans="1:10" ht="14.25" customHeight="1">
      <c r="A76" s="35">
        <v>1</v>
      </c>
      <c r="B76" s="30" t="s">
        <v>92</v>
      </c>
      <c r="C76" s="30" t="s">
        <v>92</v>
      </c>
      <c r="D76" s="31" t="s">
        <v>149</v>
      </c>
      <c r="E76" s="36">
        <v>7740065</v>
      </c>
      <c r="F76" s="36">
        <v>7740065</v>
      </c>
      <c r="G76" s="36">
        <v>7740065</v>
      </c>
      <c r="H76" s="36">
        <v>7740065</v>
      </c>
      <c r="I76" s="36">
        <v>0</v>
      </c>
      <c r="J76" s="37">
        <v>0</v>
      </c>
    </row>
    <row r="77" spans="1:10" ht="14.25" customHeight="1">
      <c r="A77" s="35">
        <v>1</v>
      </c>
      <c r="B77" s="30">
        <v>1</v>
      </c>
      <c r="C77" s="30" t="s">
        <v>92</v>
      </c>
      <c r="D77" s="31" t="s">
        <v>150</v>
      </c>
      <c r="E77" s="36">
        <v>3457353</v>
      </c>
      <c r="F77" s="36">
        <v>3457353</v>
      </c>
      <c r="G77" s="45">
        <v>3457353</v>
      </c>
      <c r="H77" s="36">
        <v>3457353</v>
      </c>
      <c r="I77" s="36">
        <v>0</v>
      </c>
      <c r="J77" s="37">
        <v>0</v>
      </c>
    </row>
    <row r="78" spans="1:10" ht="14.25" customHeight="1">
      <c r="A78" s="35">
        <v>1</v>
      </c>
      <c r="B78" s="30">
        <v>2</v>
      </c>
      <c r="C78" s="30" t="s">
        <v>92</v>
      </c>
      <c r="D78" s="31" t="s">
        <v>151</v>
      </c>
      <c r="E78" s="36">
        <v>1370787</v>
      </c>
      <c r="F78" s="36">
        <v>1370787</v>
      </c>
      <c r="G78" s="45">
        <v>1370787</v>
      </c>
      <c r="H78" s="36">
        <v>1370787</v>
      </c>
      <c r="I78" s="36">
        <v>0</v>
      </c>
      <c r="J78" s="37">
        <v>0</v>
      </c>
    </row>
    <row r="79" spans="1:10" ht="14.25" customHeight="1">
      <c r="A79" s="35">
        <v>1</v>
      </c>
      <c r="B79" s="30">
        <v>3</v>
      </c>
      <c r="C79" s="30" t="s">
        <v>92</v>
      </c>
      <c r="D79" s="31" t="s">
        <v>152</v>
      </c>
      <c r="E79" s="36">
        <v>2389961</v>
      </c>
      <c r="F79" s="36">
        <v>2389961</v>
      </c>
      <c r="G79" s="51">
        <v>2389961</v>
      </c>
      <c r="H79" s="36">
        <v>2389961</v>
      </c>
      <c r="I79" s="36">
        <v>0</v>
      </c>
      <c r="J79" s="37">
        <v>0</v>
      </c>
    </row>
    <row r="80" spans="1:10" ht="14.25" customHeight="1">
      <c r="A80" s="35">
        <v>1</v>
      </c>
      <c r="B80" s="30">
        <v>4</v>
      </c>
      <c r="C80" s="30" t="s">
        <v>92</v>
      </c>
      <c r="D80" s="31" t="s">
        <v>153</v>
      </c>
      <c r="E80" s="36">
        <v>521964</v>
      </c>
      <c r="F80" s="36">
        <v>521964</v>
      </c>
      <c r="G80" s="45">
        <v>521964</v>
      </c>
      <c r="H80" s="36">
        <v>521964</v>
      </c>
      <c r="I80" s="36">
        <v>0</v>
      </c>
      <c r="J80" s="37">
        <v>0</v>
      </c>
    </row>
    <row r="81" spans="1:10" ht="14.25" customHeight="1">
      <c r="A81" s="35">
        <v>2</v>
      </c>
      <c r="B81" s="30" t="s">
        <v>92</v>
      </c>
      <c r="C81" s="30" t="s">
        <v>92</v>
      </c>
      <c r="D81" s="31" t="s">
        <v>154</v>
      </c>
      <c r="E81" s="36">
        <v>308881</v>
      </c>
      <c r="F81" s="36">
        <v>308881</v>
      </c>
      <c r="G81" s="36">
        <v>308881</v>
      </c>
      <c r="H81" s="36">
        <v>308881</v>
      </c>
      <c r="I81" s="36">
        <v>0</v>
      </c>
      <c r="J81" s="37">
        <v>0</v>
      </c>
    </row>
    <row r="82" spans="1:10" ht="14.25" customHeight="1">
      <c r="A82" s="35">
        <v>2</v>
      </c>
      <c r="B82" s="30">
        <v>1</v>
      </c>
      <c r="C82" s="30" t="s">
        <v>92</v>
      </c>
      <c r="D82" s="31" t="s">
        <v>155</v>
      </c>
      <c r="E82" s="36">
        <v>0</v>
      </c>
      <c r="F82" s="36">
        <v>0</v>
      </c>
      <c r="G82" s="36">
        <v>0</v>
      </c>
      <c r="H82" s="36">
        <v>0</v>
      </c>
      <c r="I82" s="36">
        <v>0</v>
      </c>
      <c r="J82" s="37">
        <v>0</v>
      </c>
    </row>
    <row r="83" spans="1:10" ht="14.25" customHeight="1">
      <c r="A83" s="35">
        <v>2</v>
      </c>
      <c r="B83" s="30">
        <v>2</v>
      </c>
      <c r="C83" s="30" t="s">
        <v>92</v>
      </c>
      <c r="D83" s="31" t="s">
        <v>156</v>
      </c>
      <c r="E83" s="36">
        <v>0</v>
      </c>
      <c r="F83" s="36">
        <v>0</v>
      </c>
      <c r="G83" s="36">
        <v>0</v>
      </c>
      <c r="H83" s="36">
        <v>0</v>
      </c>
      <c r="I83" s="36">
        <v>0</v>
      </c>
      <c r="J83" s="37">
        <v>0</v>
      </c>
    </row>
    <row r="84" spans="1:10" ht="14.25" customHeight="1">
      <c r="A84" s="35">
        <v>2</v>
      </c>
      <c r="B84" s="30">
        <v>3</v>
      </c>
      <c r="C84" s="30" t="s">
        <v>92</v>
      </c>
      <c r="D84" s="31" t="s">
        <v>157</v>
      </c>
      <c r="E84" s="36">
        <v>308881</v>
      </c>
      <c r="F84" s="36">
        <v>308881</v>
      </c>
      <c r="G84" s="45">
        <v>308881</v>
      </c>
      <c r="H84" s="36">
        <v>308881</v>
      </c>
      <c r="I84" s="36">
        <v>0</v>
      </c>
      <c r="J84" s="37">
        <v>0</v>
      </c>
    </row>
    <row r="85" spans="1:10" ht="14.25" customHeight="1">
      <c r="A85" s="35">
        <v>3</v>
      </c>
      <c r="B85" s="30" t="s">
        <v>92</v>
      </c>
      <c r="C85" s="30" t="s">
        <v>92</v>
      </c>
      <c r="D85" s="31" t="s">
        <v>158</v>
      </c>
      <c r="E85" s="36">
        <v>1389697</v>
      </c>
      <c r="F85" s="36">
        <v>1389697</v>
      </c>
      <c r="G85" s="36">
        <v>1389697</v>
      </c>
      <c r="H85" s="52">
        <v>1389697</v>
      </c>
      <c r="I85" s="36">
        <v>0</v>
      </c>
      <c r="J85" s="37">
        <v>0</v>
      </c>
    </row>
    <row r="86" spans="1:10" ht="14.25" customHeight="1">
      <c r="A86" s="35">
        <v>3</v>
      </c>
      <c r="B86" s="30">
        <v>1</v>
      </c>
      <c r="C86" s="30" t="s">
        <v>92</v>
      </c>
      <c r="D86" s="31" t="s">
        <v>159</v>
      </c>
      <c r="E86" s="36">
        <v>934521</v>
      </c>
      <c r="F86" s="36">
        <v>934521</v>
      </c>
      <c r="G86" s="49">
        <v>934521</v>
      </c>
      <c r="H86" s="36">
        <v>934521</v>
      </c>
      <c r="I86" s="36">
        <v>0</v>
      </c>
      <c r="J86" s="37">
        <v>0</v>
      </c>
    </row>
    <row r="87" spans="1:10" ht="14.25" customHeight="1">
      <c r="A87" s="35">
        <v>3</v>
      </c>
      <c r="B87" s="30">
        <v>2</v>
      </c>
      <c r="C87" s="30" t="s">
        <v>92</v>
      </c>
      <c r="D87" s="31" t="s">
        <v>160</v>
      </c>
      <c r="E87" s="36">
        <v>0</v>
      </c>
      <c r="F87" s="36">
        <v>0</v>
      </c>
      <c r="G87" s="36">
        <v>0</v>
      </c>
      <c r="H87" s="36">
        <v>0</v>
      </c>
      <c r="I87" s="36">
        <v>0</v>
      </c>
      <c r="J87" s="37">
        <v>0</v>
      </c>
    </row>
    <row r="88" spans="1:10" ht="14.25" customHeight="1">
      <c r="A88" s="35">
        <v>3</v>
      </c>
      <c r="B88" s="30">
        <v>3</v>
      </c>
      <c r="C88" s="30" t="s">
        <v>92</v>
      </c>
      <c r="D88" s="31" t="s">
        <v>161</v>
      </c>
      <c r="E88" s="36">
        <v>232994</v>
      </c>
      <c r="F88" s="36">
        <v>232994</v>
      </c>
      <c r="G88" s="45">
        <v>232994</v>
      </c>
      <c r="H88" s="36">
        <v>232994</v>
      </c>
      <c r="I88" s="36">
        <v>0</v>
      </c>
      <c r="J88" s="37">
        <v>0</v>
      </c>
    </row>
    <row r="89" spans="1:10" ht="14.25" customHeight="1">
      <c r="A89" s="35">
        <v>3</v>
      </c>
      <c r="B89" s="30">
        <v>4</v>
      </c>
      <c r="C89" s="30" t="s">
        <v>92</v>
      </c>
      <c r="D89" s="31" t="s">
        <v>162</v>
      </c>
      <c r="E89" s="36">
        <v>222182</v>
      </c>
      <c r="F89" s="36">
        <v>222182</v>
      </c>
      <c r="G89" s="49">
        <v>222182</v>
      </c>
      <c r="H89" s="36">
        <v>222182</v>
      </c>
      <c r="I89" s="36">
        <v>0</v>
      </c>
      <c r="J89" s="37">
        <v>0</v>
      </c>
    </row>
    <row r="90" spans="1:10" ht="14.25" customHeight="1">
      <c r="A90" s="35">
        <v>4</v>
      </c>
      <c r="B90" s="30" t="s">
        <v>92</v>
      </c>
      <c r="C90" s="30" t="s">
        <v>92</v>
      </c>
      <c r="D90" s="31" t="s">
        <v>163</v>
      </c>
      <c r="E90" s="36">
        <v>764128</v>
      </c>
      <c r="F90" s="36">
        <v>764128</v>
      </c>
      <c r="G90" s="36">
        <v>764128</v>
      </c>
      <c r="H90" s="36">
        <v>764128</v>
      </c>
      <c r="I90" s="36">
        <v>0</v>
      </c>
      <c r="J90" s="37">
        <v>0</v>
      </c>
    </row>
    <row r="91" spans="1:10" ht="14.25" customHeight="1">
      <c r="A91" s="35">
        <v>4</v>
      </c>
      <c r="B91" s="30">
        <v>1</v>
      </c>
      <c r="C91" s="30" t="s">
        <v>92</v>
      </c>
      <c r="D91" s="31" t="s">
        <v>164</v>
      </c>
      <c r="E91" s="36">
        <v>764128</v>
      </c>
      <c r="F91" s="36">
        <v>764128</v>
      </c>
      <c r="G91" s="45">
        <v>764128</v>
      </c>
      <c r="H91" s="36">
        <v>764128</v>
      </c>
      <c r="I91" s="36">
        <v>0</v>
      </c>
      <c r="J91" s="37">
        <v>0</v>
      </c>
    </row>
    <row r="92" spans="1:10" ht="14.25" customHeight="1">
      <c r="A92" s="35">
        <v>4</v>
      </c>
      <c r="B92" s="30">
        <v>2</v>
      </c>
      <c r="C92" s="30" t="s">
        <v>92</v>
      </c>
      <c r="D92" s="31" t="s">
        <v>165</v>
      </c>
      <c r="E92" s="36">
        <v>0</v>
      </c>
      <c r="F92" s="36">
        <v>0</v>
      </c>
      <c r="G92" s="36">
        <v>0</v>
      </c>
      <c r="H92" s="36">
        <v>0</v>
      </c>
      <c r="I92" s="36">
        <v>0</v>
      </c>
      <c r="J92" s="37">
        <v>0</v>
      </c>
    </row>
    <row r="93" spans="1:10" ht="14.25" customHeight="1">
      <c r="A93" s="35">
        <v>4</v>
      </c>
      <c r="B93" s="30">
        <v>3</v>
      </c>
      <c r="C93" s="30" t="s">
        <v>92</v>
      </c>
      <c r="D93" s="31" t="s">
        <v>166</v>
      </c>
      <c r="E93" s="36">
        <v>0</v>
      </c>
      <c r="F93" s="36">
        <v>0</v>
      </c>
      <c r="G93" s="36">
        <v>0</v>
      </c>
      <c r="H93" s="36">
        <v>0</v>
      </c>
      <c r="I93" s="36">
        <v>0</v>
      </c>
      <c r="J93" s="37">
        <v>0</v>
      </c>
    </row>
    <row r="94" spans="1:10" ht="14.25" customHeight="1">
      <c r="A94" s="35">
        <v>4</v>
      </c>
      <c r="B94" s="30">
        <v>4</v>
      </c>
      <c r="C94" s="30" t="s">
        <v>92</v>
      </c>
      <c r="D94" s="31" t="s">
        <v>167</v>
      </c>
      <c r="E94" s="36">
        <v>0</v>
      </c>
      <c r="F94" s="36">
        <v>0</v>
      </c>
      <c r="G94" s="36">
        <v>0</v>
      </c>
      <c r="H94" s="36">
        <v>0</v>
      </c>
      <c r="I94" s="36">
        <v>0</v>
      </c>
      <c r="J94" s="37">
        <v>0</v>
      </c>
    </row>
    <row r="95" spans="1:10" ht="14.25" customHeight="1" thickBot="1">
      <c r="A95" s="38">
        <v>4</v>
      </c>
      <c r="B95" s="39">
        <v>5</v>
      </c>
      <c r="C95" s="39" t="s">
        <v>92</v>
      </c>
      <c r="D95" s="40" t="s">
        <v>168</v>
      </c>
      <c r="E95" s="41">
        <v>0</v>
      </c>
      <c r="F95" s="41">
        <v>0</v>
      </c>
      <c r="G95" s="41">
        <v>0</v>
      </c>
      <c r="H95" s="41">
        <v>0</v>
      </c>
      <c r="I95" s="41">
        <v>0</v>
      </c>
      <c r="J95" s="42">
        <v>0</v>
      </c>
    </row>
    <row r="97" spans="1:10" ht="16.5">
      <c r="A97" s="199" t="s">
        <v>72</v>
      </c>
      <c r="B97" s="199"/>
      <c r="C97" s="199"/>
      <c r="I97" s="200" t="s">
        <v>73</v>
      </c>
      <c r="J97" s="201"/>
    </row>
    <row r="98" spans="1:10" ht="16.5">
      <c r="A98" s="202" t="s">
        <v>74</v>
      </c>
      <c r="B98" s="202"/>
      <c r="C98" s="202"/>
      <c r="D98" s="203" t="s">
        <v>75</v>
      </c>
      <c r="E98" s="203"/>
      <c r="F98" s="203"/>
      <c r="G98" s="203"/>
      <c r="H98" s="203"/>
      <c r="I98" s="204" t="s">
        <v>76</v>
      </c>
      <c r="J98" s="205"/>
    </row>
    <row r="99" spans="5:10" ht="19.5">
      <c r="E99" s="206" t="s">
        <v>77</v>
      </c>
      <c r="F99" s="207"/>
      <c r="G99" s="207"/>
      <c r="H99" s="207"/>
      <c r="I99" s="208" t="s">
        <v>169</v>
      </c>
      <c r="J99" s="208"/>
    </row>
    <row r="100" spans="5:10" ht="17.25" thickBot="1">
      <c r="E100" s="194" t="s">
        <v>216</v>
      </c>
      <c r="F100" s="194"/>
      <c r="G100" s="194"/>
      <c r="H100" s="194"/>
      <c r="I100" s="195" t="s">
        <v>80</v>
      </c>
      <c r="J100" s="195"/>
    </row>
    <row r="101" spans="1:10" ht="14.25" customHeight="1">
      <c r="A101" s="196" t="s">
        <v>81</v>
      </c>
      <c r="B101" s="197"/>
      <c r="C101" s="197"/>
      <c r="D101" s="197"/>
      <c r="E101" s="197" t="s">
        <v>82</v>
      </c>
      <c r="F101" s="197"/>
      <c r="G101" s="197" t="s">
        <v>146</v>
      </c>
      <c r="H101" s="197"/>
      <c r="I101" s="197" t="s">
        <v>147</v>
      </c>
      <c r="J101" s="198"/>
    </row>
    <row r="102" spans="1:10" ht="16.5">
      <c r="A102" s="32" t="s">
        <v>85</v>
      </c>
      <c r="B102" s="33" t="s">
        <v>86</v>
      </c>
      <c r="C102" s="33" t="s">
        <v>87</v>
      </c>
      <c r="D102" s="33" t="s">
        <v>88</v>
      </c>
      <c r="E102" s="33" t="s">
        <v>89</v>
      </c>
      <c r="F102" s="33" t="s">
        <v>90</v>
      </c>
      <c r="G102" s="33" t="s">
        <v>89</v>
      </c>
      <c r="H102" s="33" t="s">
        <v>91</v>
      </c>
      <c r="I102" s="33" t="s">
        <v>89</v>
      </c>
      <c r="J102" s="34" t="s">
        <v>91</v>
      </c>
    </row>
    <row r="103" spans="1:10" ht="14.25" customHeight="1">
      <c r="A103" s="35">
        <v>5</v>
      </c>
      <c r="B103" s="30" t="s">
        <v>92</v>
      </c>
      <c r="C103" s="30" t="s">
        <v>92</v>
      </c>
      <c r="D103" s="31" t="s">
        <v>170</v>
      </c>
      <c r="E103" s="36">
        <v>1596591</v>
      </c>
      <c r="F103" s="36">
        <v>1596591</v>
      </c>
      <c r="G103" s="45">
        <v>1596591</v>
      </c>
      <c r="H103" s="36">
        <v>1596591</v>
      </c>
      <c r="I103" s="36">
        <v>0</v>
      </c>
      <c r="J103" s="37">
        <v>0</v>
      </c>
    </row>
    <row r="104" spans="1:10" ht="14.25" customHeight="1">
      <c r="A104" s="35">
        <v>5</v>
      </c>
      <c r="B104" s="30">
        <v>1</v>
      </c>
      <c r="C104" s="30" t="s">
        <v>92</v>
      </c>
      <c r="D104" s="31" t="s">
        <v>171</v>
      </c>
      <c r="E104" s="36">
        <v>51315</v>
      </c>
      <c r="F104" s="36">
        <v>51315</v>
      </c>
      <c r="G104" s="45">
        <v>51315</v>
      </c>
      <c r="H104" s="36">
        <v>51315</v>
      </c>
      <c r="I104" s="36">
        <v>0</v>
      </c>
      <c r="J104" s="37">
        <v>0</v>
      </c>
    </row>
    <row r="105" spans="1:10" ht="14.25" customHeight="1">
      <c r="A105" s="35">
        <v>5</v>
      </c>
      <c r="B105" s="30">
        <v>2</v>
      </c>
      <c r="C105" s="30" t="s">
        <v>92</v>
      </c>
      <c r="D105" s="31" t="s">
        <v>172</v>
      </c>
      <c r="E105" s="36">
        <v>1545276</v>
      </c>
      <c r="F105" s="36">
        <v>1545276</v>
      </c>
      <c r="G105" s="45">
        <v>1545276</v>
      </c>
      <c r="H105" s="36">
        <v>1545276</v>
      </c>
      <c r="I105" s="36">
        <v>0</v>
      </c>
      <c r="J105" s="37">
        <v>0</v>
      </c>
    </row>
    <row r="106" spans="1:10" ht="14.25" customHeight="1">
      <c r="A106" s="35">
        <v>10</v>
      </c>
      <c r="B106" s="30" t="s">
        <v>92</v>
      </c>
      <c r="C106" s="30" t="s">
        <v>92</v>
      </c>
      <c r="D106" s="31" t="s">
        <v>173</v>
      </c>
      <c r="E106" s="36">
        <v>427688</v>
      </c>
      <c r="F106" s="36">
        <v>427688</v>
      </c>
      <c r="G106" s="36">
        <v>427688</v>
      </c>
      <c r="H106" s="36">
        <v>427688</v>
      </c>
      <c r="I106" s="36">
        <v>0</v>
      </c>
      <c r="J106" s="37">
        <v>0</v>
      </c>
    </row>
    <row r="107" spans="1:10" ht="14.25" customHeight="1">
      <c r="A107" s="35">
        <v>10</v>
      </c>
      <c r="B107" s="30">
        <v>1</v>
      </c>
      <c r="C107" s="30" t="s">
        <v>92</v>
      </c>
      <c r="D107" s="31" t="s">
        <v>174</v>
      </c>
      <c r="E107" s="36">
        <v>427688</v>
      </c>
      <c r="F107" s="36">
        <v>427688</v>
      </c>
      <c r="G107" s="45">
        <v>427688</v>
      </c>
      <c r="H107" s="36">
        <v>427688</v>
      </c>
      <c r="I107" s="36">
        <v>0</v>
      </c>
      <c r="J107" s="37">
        <v>0</v>
      </c>
    </row>
    <row r="108" spans="1:10" ht="14.25" customHeight="1">
      <c r="A108" s="35">
        <v>10</v>
      </c>
      <c r="B108" s="30">
        <v>2</v>
      </c>
      <c r="C108" s="30" t="s">
        <v>92</v>
      </c>
      <c r="D108" s="31" t="s">
        <v>175</v>
      </c>
      <c r="E108" s="36">
        <v>0</v>
      </c>
      <c r="F108" s="36">
        <v>0</v>
      </c>
      <c r="G108" s="36">
        <v>0</v>
      </c>
      <c r="H108" s="36">
        <v>0</v>
      </c>
      <c r="I108" s="36">
        <v>0</v>
      </c>
      <c r="J108" s="37">
        <v>0</v>
      </c>
    </row>
    <row r="109" spans="1:10" ht="14.25" customHeight="1">
      <c r="A109" s="35">
        <v>6</v>
      </c>
      <c r="B109" s="30" t="s">
        <v>92</v>
      </c>
      <c r="C109" s="30" t="s">
        <v>92</v>
      </c>
      <c r="D109" s="31" t="s">
        <v>176</v>
      </c>
      <c r="E109" s="36">
        <v>0</v>
      </c>
      <c r="F109" s="36">
        <v>0</v>
      </c>
      <c r="G109" s="36">
        <v>0</v>
      </c>
      <c r="H109" s="36">
        <v>0</v>
      </c>
      <c r="I109" s="36">
        <v>0</v>
      </c>
      <c r="J109" s="37">
        <v>0</v>
      </c>
    </row>
    <row r="110" spans="1:10" ht="14.25" customHeight="1">
      <c r="A110" s="35">
        <v>6</v>
      </c>
      <c r="B110" s="30">
        <v>1</v>
      </c>
      <c r="C110" s="30" t="s">
        <v>92</v>
      </c>
      <c r="D110" s="31" t="s">
        <v>177</v>
      </c>
      <c r="E110" s="36">
        <v>0</v>
      </c>
      <c r="F110" s="36">
        <v>0</v>
      </c>
      <c r="G110" s="36">
        <v>0</v>
      </c>
      <c r="H110" s="36">
        <v>0</v>
      </c>
      <c r="I110" s="36">
        <v>0</v>
      </c>
      <c r="J110" s="37">
        <v>0</v>
      </c>
    </row>
    <row r="111" spans="1:10" ht="14.25" customHeight="1">
      <c r="A111" s="35">
        <v>6</v>
      </c>
      <c r="B111" s="30">
        <v>2</v>
      </c>
      <c r="C111" s="30" t="s">
        <v>92</v>
      </c>
      <c r="D111" s="31" t="s">
        <v>178</v>
      </c>
      <c r="E111" s="36">
        <v>0</v>
      </c>
      <c r="F111" s="36">
        <v>0</v>
      </c>
      <c r="G111" s="36">
        <v>0</v>
      </c>
      <c r="H111" s="36">
        <v>0</v>
      </c>
      <c r="I111" s="36">
        <v>0</v>
      </c>
      <c r="J111" s="37">
        <v>0</v>
      </c>
    </row>
    <row r="112" spans="1:10" ht="14.25" customHeight="1">
      <c r="A112" s="35">
        <v>7</v>
      </c>
      <c r="B112" s="30" t="s">
        <v>92</v>
      </c>
      <c r="C112" s="30" t="s">
        <v>92</v>
      </c>
      <c r="D112" s="31" t="s">
        <v>179</v>
      </c>
      <c r="E112" s="36">
        <v>0</v>
      </c>
      <c r="F112" s="36">
        <v>0</v>
      </c>
      <c r="G112" s="36">
        <v>0</v>
      </c>
      <c r="H112" s="36">
        <v>0</v>
      </c>
      <c r="I112" s="36">
        <v>0</v>
      </c>
      <c r="J112" s="37">
        <v>0</v>
      </c>
    </row>
    <row r="113" spans="1:10" ht="14.25" customHeight="1">
      <c r="A113" s="35">
        <v>7</v>
      </c>
      <c r="B113" s="30">
        <v>1</v>
      </c>
      <c r="C113" s="30" t="s">
        <v>92</v>
      </c>
      <c r="D113" s="31" t="s">
        <v>180</v>
      </c>
      <c r="E113" s="36">
        <v>0</v>
      </c>
      <c r="F113" s="36">
        <v>0</v>
      </c>
      <c r="G113" s="36">
        <v>0</v>
      </c>
      <c r="H113" s="36">
        <v>0</v>
      </c>
      <c r="I113" s="36">
        <v>0</v>
      </c>
      <c r="J113" s="37">
        <v>0</v>
      </c>
    </row>
    <row r="114" spans="1:10" ht="14.25" customHeight="1" thickBot="1">
      <c r="A114" s="38">
        <v>8</v>
      </c>
      <c r="B114" s="39" t="s">
        <v>92</v>
      </c>
      <c r="C114" s="39" t="s">
        <v>92</v>
      </c>
      <c r="D114" s="40" t="s">
        <v>181</v>
      </c>
      <c r="E114" s="41">
        <v>35940</v>
      </c>
      <c r="F114" s="41">
        <v>35940</v>
      </c>
      <c r="G114" s="53">
        <v>35940</v>
      </c>
      <c r="H114" s="41">
        <v>35940</v>
      </c>
      <c r="I114" s="41">
        <v>0</v>
      </c>
      <c r="J114" s="42">
        <v>0</v>
      </c>
    </row>
    <row r="116" spans="1:10" ht="16.5">
      <c r="A116" s="199" t="s">
        <v>72</v>
      </c>
      <c r="B116" s="199"/>
      <c r="C116" s="199"/>
      <c r="I116" s="200" t="s">
        <v>73</v>
      </c>
      <c r="J116" s="201"/>
    </row>
    <row r="117" spans="1:10" ht="16.5">
      <c r="A117" s="202" t="s">
        <v>74</v>
      </c>
      <c r="B117" s="202"/>
      <c r="C117" s="202"/>
      <c r="D117" s="203" t="s">
        <v>75</v>
      </c>
      <c r="E117" s="203"/>
      <c r="F117" s="203"/>
      <c r="G117" s="203"/>
      <c r="H117" s="203"/>
      <c r="I117" s="204" t="s">
        <v>76</v>
      </c>
      <c r="J117" s="205"/>
    </row>
    <row r="118" spans="5:10" ht="19.5">
      <c r="E118" s="206" t="s">
        <v>77</v>
      </c>
      <c r="F118" s="207"/>
      <c r="G118" s="207"/>
      <c r="H118" s="207"/>
      <c r="I118" s="208" t="s">
        <v>182</v>
      </c>
      <c r="J118" s="208"/>
    </row>
    <row r="119" spans="5:10" ht="17.25" thickBot="1">
      <c r="E119" s="194" t="s">
        <v>216</v>
      </c>
      <c r="F119" s="194"/>
      <c r="G119" s="194"/>
      <c r="H119" s="194"/>
      <c r="I119" s="195" t="s">
        <v>80</v>
      </c>
      <c r="J119" s="195"/>
    </row>
    <row r="120" spans="1:10" ht="14.25" customHeight="1">
      <c r="A120" s="196" t="s">
        <v>81</v>
      </c>
      <c r="B120" s="197"/>
      <c r="C120" s="197"/>
      <c r="D120" s="197"/>
      <c r="E120" s="197" t="s">
        <v>82</v>
      </c>
      <c r="F120" s="197"/>
      <c r="G120" s="197" t="s">
        <v>146</v>
      </c>
      <c r="H120" s="197"/>
      <c r="I120" s="197" t="s">
        <v>147</v>
      </c>
      <c r="J120" s="198"/>
    </row>
    <row r="121" spans="1:10" ht="16.5">
      <c r="A121" s="32" t="s">
        <v>85</v>
      </c>
      <c r="B121" s="33" t="s">
        <v>86</v>
      </c>
      <c r="C121" s="33" t="s">
        <v>87</v>
      </c>
      <c r="D121" s="33" t="s">
        <v>88</v>
      </c>
      <c r="E121" s="33" t="s">
        <v>89</v>
      </c>
      <c r="F121" s="33" t="s">
        <v>90</v>
      </c>
      <c r="G121" s="33" t="s">
        <v>89</v>
      </c>
      <c r="H121" s="33" t="s">
        <v>91</v>
      </c>
      <c r="I121" s="33" t="s">
        <v>89</v>
      </c>
      <c r="J121" s="34" t="s">
        <v>91</v>
      </c>
    </row>
    <row r="122" spans="1:10" ht="14.25" customHeight="1">
      <c r="A122" s="35" t="s">
        <v>92</v>
      </c>
      <c r="B122" s="30" t="s">
        <v>92</v>
      </c>
      <c r="C122" s="30" t="s">
        <v>92</v>
      </c>
      <c r="D122" s="31" t="s">
        <v>183</v>
      </c>
      <c r="E122" s="36">
        <v>578888</v>
      </c>
      <c r="F122" s="36">
        <v>578888</v>
      </c>
      <c r="G122" s="36">
        <v>218400</v>
      </c>
      <c r="H122" s="36">
        <v>218400</v>
      </c>
      <c r="I122" s="36">
        <v>360488</v>
      </c>
      <c r="J122" s="37">
        <v>360488</v>
      </c>
    </row>
    <row r="123" spans="1:10" ht="14.25" customHeight="1">
      <c r="A123" s="35">
        <v>1</v>
      </c>
      <c r="B123" s="30" t="s">
        <v>92</v>
      </c>
      <c r="C123" s="30" t="s">
        <v>92</v>
      </c>
      <c r="D123" s="31" t="s">
        <v>149</v>
      </c>
      <c r="E123" s="36">
        <v>200000</v>
      </c>
      <c r="F123" s="36">
        <v>200000</v>
      </c>
      <c r="G123" s="36">
        <v>200000</v>
      </c>
      <c r="H123" s="36">
        <v>200000</v>
      </c>
      <c r="I123" s="36">
        <v>0</v>
      </c>
      <c r="J123" s="37">
        <v>0</v>
      </c>
    </row>
    <row r="124" spans="1:10" ht="14.25" customHeight="1">
      <c r="A124" s="35">
        <v>1</v>
      </c>
      <c r="B124" s="30">
        <v>1</v>
      </c>
      <c r="C124" s="30" t="s">
        <v>92</v>
      </c>
      <c r="D124" s="31" t="s">
        <v>184</v>
      </c>
      <c r="E124" s="36">
        <v>200000</v>
      </c>
      <c r="F124" s="36">
        <v>200000</v>
      </c>
      <c r="G124" s="45">
        <v>200000</v>
      </c>
      <c r="H124" s="36">
        <v>200000</v>
      </c>
      <c r="I124" s="36">
        <v>0</v>
      </c>
      <c r="J124" s="37">
        <v>0</v>
      </c>
    </row>
    <row r="125" spans="1:10" ht="14.25" customHeight="1">
      <c r="A125" s="35">
        <v>1</v>
      </c>
      <c r="B125" s="30">
        <v>2</v>
      </c>
      <c r="C125" s="30" t="s">
        <v>92</v>
      </c>
      <c r="D125" s="31" t="s">
        <v>185</v>
      </c>
      <c r="E125" s="36">
        <v>0</v>
      </c>
      <c r="F125" s="36">
        <v>0</v>
      </c>
      <c r="G125" s="36">
        <v>0</v>
      </c>
      <c r="H125" s="36">
        <v>0</v>
      </c>
      <c r="I125" s="36">
        <v>0</v>
      </c>
      <c r="J125" s="37">
        <v>0</v>
      </c>
    </row>
    <row r="126" spans="1:10" ht="14.25" customHeight="1">
      <c r="A126" s="35">
        <v>1</v>
      </c>
      <c r="B126" s="30">
        <v>3</v>
      </c>
      <c r="C126" s="30" t="s">
        <v>92</v>
      </c>
      <c r="D126" s="31" t="s">
        <v>186</v>
      </c>
      <c r="E126" s="36">
        <v>0</v>
      </c>
      <c r="F126" s="36">
        <v>0</v>
      </c>
      <c r="G126" s="36">
        <v>0</v>
      </c>
      <c r="H126" s="36">
        <v>0</v>
      </c>
      <c r="I126" s="36">
        <v>0</v>
      </c>
      <c r="J126" s="37">
        <v>0</v>
      </c>
    </row>
    <row r="127" spans="1:10" ht="14.25" customHeight="1">
      <c r="A127" s="35">
        <v>1</v>
      </c>
      <c r="B127" s="30">
        <v>4</v>
      </c>
      <c r="C127" s="30" t="s">
        <v>92</v>
      </c>
      <c r="D127" s="31" t="s">
        <v>187</v>
      </c>
      <c r="E127" s="36">
        <v>0</v>
      </c>
      <c r="F127" s="36">
        <v>0</v>
      </c>
      <c r="G127" s="36">
        <v>0</v>
      </c>
      <c r="H127" s="36">
        <v>0</v>
      </c>
      <c r="I127" s="36">
        <v>0</v>
      </c>
      <c r="J127" s="37">
        <v>0</v>
      </c>
    </row>
    <row r="128" spans="1:10" ht="14.25" customHeight="1">
      <c r="A128" s="35">
        <v>2</v>
      </c>
      <c r="B128" s="30" t="s">
        <v>92</v>
      </c>
      <c r="C128" s="30" t="s">
        <v>92</v>
      </c>
      <c r="D128" s="31" t="s">
        <v>154</v>
      </c>
      <c r="E128" s="36">
        <v>0</v>
      </c>
      <c r="F128" s="36">
        <v>0</v>
      </c>
      <c r="G128" s="36">
        <v>0</v>
      </c>
      <c r="H128" s="36">
        <v>0</v>
      </c>
      <c r="I128" s="36">
        <v>0</v>
      </c>
      <c r="J128" s="37">
        <v>0</v>
      </c>
    </row>
    <row r="129" spans="1:10" ht="14.25" customHeight="1">
      <c r="A129" s="35">
        <v>2</v>
      </c>
      <c r="B129" s="30">
        <v>1</v>
      </c>
      <c r="C129" s="30" t="s">
        <v>92</v>
      </c>
      <c r="D129" s="31" t="s">
        <v>188</v>
      </c>
      <c r="E129" s="36">
        <v>0</v>
      </c>
      <c r="F129" s="36">
        <v>0</v>
      </c>
      <c r="G129" s="36">
        <v>0</v>
      </c>
      <c r="H129" s="36">
        <v>0</v>
      </c>
      <c r="I129" s="36">
        <v>0</v>
      </c>
      <c r="J129" s="37">
        <v>0</v>
      </c>
    </row>
    <row r="130" spans="1:10" ht="14.25" customHeight="1">
      <c r="A130" s="35">
        <v>2</v>
      </c>
      <c r="B130" s="30">
        <v>2</v>
      </c>
      <c r="C130" s="30" t="s">
        <v>92</v>
      </c>
      <c r="D130" s="31" t="s">
        <v>189</v>
      </c>
      <c r="E130" s="36">
        <v>0</v>
      </c>
      <c r="F130" s="36">
        <v>0</v>
      </c>
      <c r="G130" s="36">
        <v>0</v>
      </c>
      <c r="H130" s="36">
        <v>0</v>
      </c>
      <c r="I130" s="36">
        <v>0</v>
      </c>
      <c r="J130" s="37">
        <v>0</v>
      </c>
    </row>
    <row r="131" spans="1:10" ht="14.25" customHeight="1">
      <c r="A131" s="35">
        <v>2</v>
      </c>
      <c r="B131" s="30">
        <v>3</v>
      </c>
      <c r="C131" s="30" t="s">
        <v>92</v>
      </c>
      <c r="D131" s="31" t="s">
        <v>190</v>
      </c>
      <c r="E131" s="36">
        <v>0</v>
      </c>
      <c r="F131" s="36">
        <v>0</v>
      </c>
      <c r="G131" s="36">
        <v>0</v>
      </c>
      <c r="H131" s="36">
        <v>0</v>
      </c>
      <c r="I131" s="36">
        <v>0</v>
      </c>
      <c r="J131" s="37">
        <v>0</v>
      </c>
    </row>
    <row r="132" spans="1:10" ht="14.25" customHeight="1">
      <c r="A132" s="35">
        <v>3</v>
      </c>
      <c r="B132" s="30" t="s">
        <v>92</v>
      </c>
      <c r="C132" s="30" t="s">
        <v>92</v>
      </c>
      <c r="D132" s="31" t="s">
        <v>158</v>
      </c>
      <c r="E132" s="36">
        <v>378888</v>
      </c>
      <c r="F132" s="36">
        <v>378888</v>
      </c>
      <c r="G132" s="36">
        <v>18400</v>
      </c>
      <c r="H132" s="36">
        <v>18400</v>
      </c>
      <c r="I132" s="36">
        <v>360488</v>
      </c>
      <c r="J132" s="37">
        <v>360488</v>
      </c>
    </row>
    <row r="133" spans="1:10" ht="14.25" customHeight="1">
      <c r="A133" s="35">
        <v>3</v>
      </c>
      <c r="B133" s="30">
        <v>1</v>
      </c>
      <c r="C133" s="30" t="s">
        <v>92</v>
      </c>
      <c r="D133" s="31" t="s">
        <v>191</v>
      </c>
      <c r="E133" s="36">
        <v>22667</v>
      </c>
      <c r="F133" s="36">
        <v>22667</v>
      </c>
      <c r="G133" s="45">
        <v>18400</v>
      </c>
      <c r="H133" s="36">
        <v>18400</v>
      </c>
      <c r="I133" s="45">
        <v>4267</v>
      </c>
      <c r="J133" s="37">
        <v>4267</v>
      </c>
    </row>
    <row r="134" spans="1:10" ht="14.25" customHeight="1">
      <c r="A134" s="35">
        <v>3</v>
      </c>
      <c r="B134" s="30">
        <v>2</v>
      </c>
      <c r="C134" s="30" t="s">
        <v>92</v>
      </c>
      <c r="D134" s="31" t="s">
        <v>192</v>
      </c>
      <c r="E134" s="36">
        <v>0</v>
      </c>
      <c r="F134" s="36">
        <v>0</v>
      </c>
      <c r="G134" s="36">
        <v>0</v>
      </c>
      <c r="H134" s="36">
        <v>0</v>
      </c>
      <c r="I134" s="36">
        <v>0</v>
      </c>
      <c r="J134" s="37">
        <v>0</v>
      </c>
    </row>
    <row r="135" spans="1:10" ht="14.25" customHeight="1">
      <c r="A135" s="35">
        <v>3</v>
      </c>
      <c r="B135" s="30">
        <v>3</v>
      </c>
      <c r="C135" s="30" t="s">
        <v>92</v>
      </c>
      <c r="D135" s="31" t="s">
        <v>193</v>
      </c>
      <c r="E135" s="36">
        <v>0</v>
      </c>
      <c r="F135" s="36">
        <v>0</v>
      </c>
      <c r="G135" s="36">
        <v>0</v>
      </c>
      <c r="H135" s="36">
        <v>0</v>
      </c>
      <c r="I135" s="36">
        <v>0</v>
      </c>
      <c r="J135" s="37">
        <v>0</v>
      </c>
    </row>
    <row r="136" spans="1:10" ht="14.25" customHeight="1">
      <c r="A136" s="35">
        <v>3</v>
      </c>
      <c r="B136" s="30">
        <v>4</v>
      </c>
      <c r="C136" s="30" t="s">
        <v>92</v>
      </c>
      <c r="D136" s="31" t="s">
        <v>162</v>
      </c>
      <c r="E136" s="36">
        <v>356221</v>
      </c>
      <c r="F136" s="36">
        <v>356221</v>
      </c>
      <c r="G136" s="36">
        <v>0</v>
      </c>
      <c r="H136" s="36">
        <v>0</v>
      </c>
      <c r="I136" s="45">
        <v>356221</v>
      </c>
      <c r="J136" s="37">
        <v>356221</v>
      </c>
    </row>
    <row r="137" spans="1:10" ht="14.25" customHeight="1">
      <c r="A137" s="35">
        <v>4</v>
      </c>
      <c r="B137" s="30" t="s">
        <v>92</v>
      </c>
      <c r="C137" s="30" t="s">
        <v>92</v>
      </c>
      <c r="D137" s="31" t="s">
        <v>163</v>
      </c>
      <c r="E137" s="36">
        <v>0</v>
      </c>
      <c r="F137" s="36">
        <v>0</v>
      </c>
      <c r="G137" s="36">
        <v>0</v>
      </c>
      <c r="H137" s="36">
        <v>0</v>
      </c>
      <c r="I137" s="36">
        <v>0</v>
      </c>
      <c r="J137" s="37">
        <v>0</v>
      </c>
    </row>
    <row r="138" spans="1:10" ht="14.25" customHeight="1">
      <c r="A138" s="35">
        <v>4</v>
      </c>
      <c r="B138" s="30">
        <v>1</v>
      </c>
      <c r="C138" s="30" t="s">
        <v>92</v>
      </c>
      <c r="D138" s="31" t="s">
        <v>164</v>
      </c>
      <c r="E138" s="36">
        <v>0</v>
      </c>
      <c r="F138" s="36">
        <v>0</v>
      </c>
      <c r="G138" s="36">
        <v>0</v>
      </c>
      <c r="H138" s="36">
        <v>0</v>
      </c>
      <c r="I138" s="36">
        <v>0</v>
      </c>
      <c r="J138" s="37">
        <v>0</v>
      </c>
    </row>
    <row r="139" spans="1:10" ht="14.25" customHeight="1">
      <c r="A139" s="35">
        <v>4</v>
      </c>
      <c r="B139" s="30">
        <v>2</v>
      </c>
      <c r="C139" s="30" t="s">
        <v>92</v>
      </c>
      <c r="D139" s="31" t="s">
        <v>165</v>
      </c>
      <c r="E139" s="36">
        <v>0</v>
      </c>
      <c r="F139" s="36">
        <v>0</v>
      </c>
      <c r="G139" s="36">
        <v>0</v>
      </c>
      <c r="H139" s="36">
        <v>0</v>
      </c>
      <c r="I139" s="36">
        <v>0</v>
      </c>
      <c r="J139" s="37">
        <v>0</v>
      </c>
    </row>
    <row r="140" spans="1:10" ht="14.25" customHeight="1">
      <c r="A140" s="35">
        <v>4</v>
      </c>
      <c r="B140" s="30">
        <v>3</v>
      </c>
      <c r="C140" s="30" t="s">
        <v>92</v>
      </c>
      <c r="D140" s="31" t="s">
        <v>166</v>
      </c>
      <c r="E140" s="36">
        <v>0</v>
      </c>
      <c r="F140" s="36">
        <v>0</v>
      </c>
      <c r="G140" s="36">
        <v>0</v>
      </c>
      <c r="H140" s="36">
        <v>0</v>
      </c>
      <c r="I140" s="36">
        <v>0</v>
      </c>
      <c r="J140" s="37">
        <v>0</v>
      </c>
    </row>
    <row r="141" spans="1:10" ht="14.25" customHeight="1">
      <c r="A141" s="35">
        <v>4</v>
      </c>
      <c r="B141" s="30">
        <v>4</v>
      </c>
      <c r="C141" s="30" t="s">
        <v>92</v>
      </c>
      <c r="D141" s="31" t="s">
        <v>167</v>
      </c>
      <c r="E141" s="36">
        <v>0</v>
      </c>
      <c r="F141" s="36">
        <v>0</v>
      </c>
      <c r="G141" s="36">
        <v>0</v>
      </c>
      <c r="H141" s="36">
        <v>0</v>
      </c>
      <c r="I141" s="36">
        <v>0</v>
      </c>
      <c r="J141" s="37">
        <v>0</v>
      </c>
    </row>
    <row r="142" spans="1:10" ht="14.25" customHeight="1">
      <c r="A142" s="35">
        <v>4</v>
      </c>
      <c r="B142" s="30">
        <v>5</v>
      </c>
      <c r="C142" s="30" t="s">
        <v>92</v>
      </c>
      <c r="D142" s="31" t="s">
        <v>168</v>
      </c>
      <c r="E142" s="36">
        <v>0</v>
      </c>
      <c r="F142" s="36">
        <v>0</v>
      </c>
      <c r="G142" s="36">
        <v>0</v>
      </c>
      <c r="H142" s="36">
        <v>0</v>
      </c>
      <c r="I142" s="36">
        <v>0</v>
      </c>
      <c r="J142" s="37">
        <v>0</v>
      </c>
    </row>
    <row r="143" spans="1:10" ht="14.25" customHeight="1">
      <c r="A143" s="35">
        <v>5</v>
      </c>
      <c r="B143" s="30" t="s">
        <v>92</v>
      </c>
      <c r="C143" s="30" t="s">
        <v>92</v>
      </c>
      <c r="D143" s="31" t="s">
        <v>170</v>
      </c>
      <c r="E143" s="36">
        <v>0</v>
      </c>
      <c r="F143" s="36">
        <v>0</v>
      </c>
      <c r="G143" s="36">
        <v>0</v>
      </c>
      <c r="H143" s="36">
        <v>0</v>
      </c>
      <c r="I143" s="36">
        <v>0</v>
      </c>
      <c r="J143" s="37">
        <v>0</v>
      </c>
    </row>
    <row r="144" spans="1:10" ht="14.25" customHeight="1">
      <c r="A144" s="35">
        <v>5</v>
      </c>
      <c r="B144" s="30">
        <v>1</v>
      </c>
      <c r="C144" s="30" t="s">
        <v>92</v>
      </c>
      <c r="D144" s="31" t="s">
        <v>171</v>
      </c>
      <c r="E144" s="36">
        <v>0</v>
      </c>
      <c r="F144" s="36">
        <v>0</v>
      </c>
      <c r="G144" s="36">
        <v>0</v>
      </c>
      <c r="H144" s="36">
        <v>0</v>
      </c>
      <c r="I144" s="36">
        <v>0</v>
      </c>
      <c r="J144" s="37">
        <v>0</v>
      </c>
    </row>
    <row r="145" spans="1:10" ht="14.25" customHeight="1">
      <c r="A145" s="35">
        <v>5</v>
      </c>
      <c r="B145" s="30">
        <v>2</v>
      </c>
      <c r="C145" s="30" t="s">
        <v>92</v>
      </c>
      <c r="D145" s="31" t="s">
        <v>172</v>
      </c>
      <c r="E145" s="36">
        <v>0</v>
      </c>
      <c r="F145" s="36">
        <v>0</v>
      </c>
      <c r="G145" s="36">
        <v>0</v>
      </c>
      <c r="H145" s="36">
        <v>0</v>
      </c>
      <c r="I145" s="36">
        <v>0</v>
      </c>
      <c r="J145" s="37">
        <v>0</v>
      </c>
    </row>
    <row r="146" spans="1:10" ht="14.25" customHeight="1">
      <c r="A146" s="35">
        <v>7</v>
      </c>
      <c r="B146" s="30" t="s">
        <v>92</v>
      </c>
      <c r="C146" s="30" t="s">
        <v>92</v>
      </c>
      <c r="D146" s="31" t="s">
        <v>179</v>
      </c>
      <c r="E146" s="36">
        <v>0</v>
      </c>
      <c r="F146" s="36">
        <v>0</v>
      </c>
      <c r="G146" s="36">
        <v>0</v>
      </c>
      <c r="H146" s="36">
        <v>0</v>
      </c>
      <c r="I146" s="36">
        <v>0</v>
      </c>
      <c r="J146" s="37">
        <v>0</v>
      </c>
    </row>
    <row r="147" spans="1:10" ht="14.25" customHeight="1" thickBot="1">
      <c r="A147" s="38">
        <v>7</v>
      </c>
      <c r="B147" s="39">
        <v>1</v>
      </c>
      <c r="C147" s="39" t="s">
        <v>92</v>
      </c>
      <c r="D147" s="40" t="s">
        <v>194</v>
      </c>
      <c r="E147" s="41">
        <v>0</v>
      </c>
      <c r="F147" s="41">
        <v>0</v>
      </c>
      <c r="G147" s="41">
        <v>0</v>
      </c>
      <c r="H147" s="41">
        <v>0</v>
      </c>
      <c r="I147" s="41">
        <v>0</v>
      </c>
      <c r="J147" s="42">
        <v>0</v>
      </c>
    </row>
    <row r="149" spans="1:10" ht="16.5">
      <c r="A149" s="199" t="s">
        <v>72</v>
      </c>
      <c r="B149" s="199"/>
      <c r="C149" s="199"/>
      <c r="I149" s="200" t="s">
        <v>73</v>
      </c>
      <c r="J149" s="201"/>
    </row>
    <row r="150" spans="1:10" ht="16.5">
      <c r="A150" s="202" t="s">
        <v>74</v>
      </c>
      <c r="B150" s="202"/>
      <c r="C150" s="202"/>
      <c r="D150" s="203" t="s">
        <v>75</v>
      </c>
      <c r="E150" s="203"/>
      <c r="F150" s="203"/>
      <c r="G150" s="203"/>
      <c r="H150" s="203"/>
      <c r="I150" s="204" t="s">
        <v>76</v>
      </c>
      <c r="J150" s="205"/>
    </row>
    <row r="151" spans="5:10" ht="19.5">
      <c r="E151" s="206" t="s">
        <v>77</v>
      </c>
      <c r="F151" s="207"/>
      <c r="G151" s="207"/>
      <c r="H151" s="207"/>
      <c r="I151" s="208" t="s">
        <v>195</v>
      </c>
      <c r="J151" s="208"/>
    </row>
    <row r="152" spans="5:10" ht="17.25" thickBot="1">
      <c r="E152" s="194" t="s">
        <v>216</v>
      </c>
      <c r="F152" s="194"/>
      <c r="G152" s="194"/>
      <c r="H152" s="194"/>
      <c r="I152" s="195" t="s">
        <v>80</v>
      </c>
      <c r="J152" s="195"/>
    </row>
    <row r="153" spans="1:10" ht="14.25" customHeight="1">
      <c r="A153" s="196" t="s">
        <v>81</v>
      </c>
      <c r="B153" s="197"/>
      <c r="C153" s="197"/>
      <c r="D153" s="197"/>
      <c r="E153" s="197" t="s">
        <v>82</v>
      </c>
      <c r="F153" s="197"/>
      <c r="G153" s="197" t="s">
        <v>146</v>
      </c>
      <c r="H153" s="197"/>
      <c r="I153" s="197" t="s">
        <v>147</v>
      </c>
      <c r="J153" s="198"/>
    </row>
    <row r="154" spans="1:10" ht="16.5">
      <c r="A154" s="32" t="s">
        <v>85</v>
      </c>
      <c r="B154" s="33" t="s">
        <v>86</v>
      </c>
      <c r="C154" s="33" t="s">
        <v>87</v>
      </c>
      <c r="D154" s="33" t="s">
        <v>88</v>
      </c>
      <c r="E154" s="33" t="s">
        <v>89</v>
      </c>
      <c r="F154" s="33" t="s">
        <v>90</v>
      </c>
      <c r="G154" s="33" t="s">
        <v>89</v>
      </c>
      <c r="H154" s="33" t="s">
        <v>91</v>
      </c>
      <c r="I154" s="33" t="s">
        <v>89</v>
      </c>
      <c r="J154" s="34" t="s">
        <v>91</v>
      </c>
    </row>
    <row r="155" spans="1:10" ht="14.25" customHeight="1">
      <c r="A155" s="35">
        <v>8</v>
      </c>
      <c r="B155" s="30" t="s">
        <v>92</v>
      </c>
      <c r="C155" s="30" t="s">
        <v>92</v>
      </c>
      <c r="D155" s="31" t="s">
        <v>181</v>
      </c>
      <c r="E155" s="36">
        <v>0</v>
      </c>
      <c r="F155" s="36">
        <v>0</v>
      </c>
      <c r="G155" s="36">
        <v>0</v>
      </c>
      <c r="H155" s="36">
        <v>0</v>
      </c>
      <c r="I155" s="36">
        <v>0</v>
      </c>
      <c r="J155" s="37">
        <v>0</v>
      </c>
    </row>
    <row r="156" spans="1:10" ht="14.25" customHeight="1">
      <c r="A156" s="35" t="s">
        <v>92</v>
      </c>
      <c r="B156" s="30" t="s">
        <v>92</v>
      </c>
      <c r="C156" s="30" t="s">
        <v>92</v>
      </c>
      <c r="D156" s="31" t="s">
        <v>196</v>
      </c>
      <c r="E156" s="36">
        <v>12841878</v>
      </c>
      <c r="F156" s="36">
        <v>12841878</v>
      </c>
      <c r="G156" s="36">
        <v>12481390</v>
      </c>
      <c r="H156" s="36">
        <v>12481390</v>
      </c>
      <c r="I156" s="36">
        <v>360488</v>
      </c>
      <c r="J156" s="37">
        <v>360488</v>
      </c>
    </row>
    <row r="157" spans="1:10" ht="14.25" customHeight="1">
      <c r="A157" s="35">
        <v>30</v>
      </c>
      <c r="B157" s="30" t="s">
        <v>92</v>
      </c>
      <c r="C157" s="30" t="s">
        <v>92</v>
      </c>
      <c r="D157" s="31" t="s">
        <v>197</v>
      </c>
      <c r="E157" s="36">
        <v>0</v>
      </c>
      <c r="F157" s="36">
        <v>0</v>
      </c>
      <c r="G157" s="36">
        <v>0</v>
      </c>
      <c r="H157" s="36">
        <v>0</v>
      </c>
      <c r="I157" s="36">
        <v>0</v>
      </c>
      <c r="J157" s="37">
        <v>0</v>
      </c>
    </row>
    <row r="158" spans="1:10" ht="14.25" customHeight="1">
      <c r="A158" s="35">
        <v>30</v>
      </c>
      <c r="B158" s="30">
        <v>1</v>
      </c>
      <c r="C158" s="30" t="s">
        <v>92</v>
      </c>
      <c r="D158" s="31" t="s">
        <v>198</v>
      </c>
      <c r="E158" s="36">
        <v>0</v>
      </c>
      <c r="F158" s="36">
        <v>0</v>
      </c>
      <c r="G158" s="36">
        <v>0</v>
      </c>
      <c r="H158" s="36">
        <v>0</v>
      </c>
      <c r="I158" s="36">
        <v>0</v>
      </c>
      <c r="J158" s="37">
        <v>0</v>
      </c>
    </row>
    <row r="159" spans="1:10" ht="14.25" customHeight="1">
      <c r="A159" s="35">
        <v>31</v>
      </c>
      <c r="B159" s="30" t="s">
        <v>92</v>
      </c>
      <c r="C159" s="30" t="s">
        <v>92</v>
      </c>
      <c r="D159" s="31" t="s">
        <v>199</v>
      </c>
      <c r="E159" s="36">
        <v>259918</v>
      </c>
      <c r="F159" s="36">
        <v>259918</v>
      </c>
      <c r="G159" s="36">
        <v>259918</v>
      </c>
      <c r="H159" s="36">
        <v>259918</v>
      </c>
      <c r="I159" s="36">
        <v>0</v>
      </c>
      <c r="J159" s="37">
        <v>0</v>
      </c>
    </row>
    <row r="160" spans="1:10" ht="14.25" customHeight="1">
      <c r="A160" s="35">
        <v>31</v>
      </c>
      <c r="B160" s="30">
        <v>1</v>
      </c>
      <c r="C160" s="30" t="s">
        <v>92</v>
      </c>
      <c r="D160" s="31" t="s">
        <v>200</v>
      </c>
      <c r="E160" s="36">
        <v>0</v>
      </c>
      <c r="F160" s="36">
        <v>0</v>
      </c>
      <c r="G160" s="36">
        <v>0</v>
      </c>
      <c r="H160" s="36">
        <v>0</v>
      </c>
      <c r="I160" s="36">
        <v>0</v>
      </c>
      <c r="J160" s="37">
        <v>0</v>
      </c>
    </row>
    <row r="161" spans="1:10" ht="14.25" customHeight="1">
      <c r="A161" s="46">
        <v>31</v>
      </c>
      <c r="B161" s="47">
        <v>2</v>
      </c>
      <c r="C161" s="47" t="s">
        <v>92</v>
      </c>
      <c r="D161" s="48" t="s">
        <v>201</v>
      </c>
      <c r="E161" s="49">
        <v>0</v>
      </c>
      <c r="F161" s="49">
        <v>0</v>
      </c>
      <c r="G161" s="49">
        <v>0</v>
      </c>
      <c r="H161" s="49">
        <v>0</v>
      </c>
      <c r="I161" s="49">
        <v>0</v>
      </c>
      <c r="J161" s="50">
        <v>0</v>
      </c>
    </row>
    <row r="162" spans="1:10" ht="14.25" customHeight="1">
      <c r="A162" s="46">
        <v>31</v>
      </c>
      <c r="B162" s="47">
        <v>3</v>
      </c>
      <c r="C162" s="47" t="s">
        <v>92</v>
      </c>
      <c r="D162" s="48" t="s">
        <v>202</v>
      </c>
      <c r="E162" s="49">
        <v>259918</v>
      </c>
      <c r="F162" s="49">
        <v>259918</v>
      </c>
      <c r="G162" s="49">
        <v>259918</v>
      </c>
      <c r="H162" s="49">
        <v>259918</v>
      </c>
      <c r="I162" s="49">
        <v>0</v>
      </c>
      <c r="J162" s="50">
        <v>0</v>
      </c>
    </row>
    <row r="163" spans="1:10" ht="14.25" customHeight="1">
      <c r="A163" s="35">
        <v>31</v>
      </c>
      <c r="B163" s="30">
        <v>4</v>
      </c>
      <c r="C163" s="30" t="s">
        <v>92</v>
      </c>
      <c r="D163" s="31" t="s">
        <v>203</v>
      </c>
      <c r="E163" s="36">
        <v>0</v>
      </c>
      <c r="F163" s="36">
        <v>0</v>
      </c>
      <c r="G163" s="36">
        <v>0</v>
      </c>
      <c r="H163" s="36">
        <v>0</v>
      </c>
      <c r="I163" s="36">
        <v>0</v>
      </c>
      <c r="J163" s="37">
        <v>0</v>
      </c>
    </row>
    <row r="164" spans="1:10" ht="14.25" customHeight="1">
      <c r="A164" s="35">
        <v>31</v>
      </c>
      <c r="B164" s="30">
        <v>6</v>
      </c>
      <c r="C164" s="30" t="s">
        <v>92</v>
      </c>
      <c r="D164" s="31" t="s">
        <v>204</v>
      </c>
      <c r="E164" s="36">
        <v>0</v>
      </c>
      <c r="F164" s="36">
        <v>0</v>
      </c>
      <c r="G164" s="36">
        <v>0</v>
      </c>
      <c r="H164" s="36">
        <v>0</v>
      </c>
      <c r="I164" s="36">
        <v>0</v>
      </c>
      <c r="J164" s="37">
        <v>0</v>
      </c>
    </row>
    <row r="165" spans="1:10" ht="14.25" customHeight="1">
      <c r="A165" s="35">
        <v>31</v>
      </c>
      <c r="B165" s="30">
        <v>5</v>
      </c>
      <c r="C165" s="30" t="s">
        <v>92</v>
      </c>
      <c r="D165" s="31" t="s">
        <v>205</v>
      </c>
      <c r="E165" s="36">
        <v>0</v>
      </c>
      <c r="F165" s="36">
        <v>0</v>
      </c>
      <c r="G165" s="36">
        <v>0</v>
      </c>
      <c r="H165" s="36">
        <v>0</v>
      </c>
      <c r="I165" s="36">
        <v>0</v>
      </c>
      <c r="J165" s="37">
        <v>0</v>
      </c>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37"/>
    </row>
    <row r="169" spans="1:10" ht="14.25" customHeight="1">
      <c r="A169" s="35"/>
      <c r="B169" s="30"/>
      <c r="C169" s="30"/>
      <c r="D169" s="31"/>
      <c r="E169" s="36"/>
      <c r="F169" s="36"/>
      <c r="G169" s="36"/>
      <c r="H169" s="36"/>
      <c r="I169" s="36"/>
      <c r="J169" s="37"/>
    </row>
    <row r="170" spans="1:10" ht="14.25" customHeight="1">
      <c r="A170" s="35"/>
      <c r="B170" s="30"/>
      <c r="C170" s="30"/>
      <c r="D170" s="31"/>
      <c r="E170" s="36"/>
      <c r="F170" s="36"/>
      <c r="G170" s="36"/>
      <c r="H170" s="36"/>
      <c r="I170" s="36"/>
      <c r="J170" s="37"/>
    </row>
    <row r="171" spans="1:10" ht="14.25" customHeight="1">
      <c r="A171" s="35" t="s">
        <v>92</v>
      </c>
      <c r="B171" s="30" t="s">
        <v>92</v>
      </c>
      <c r="C171" s="30" t="s">
        <v>92</v>
      </c>
      <c r="D171" s="31" t="s">
        <v>206</v>
      </c>
      <c r="E171" s="36">
        <v>13101796</v>
      </c>
      <c r="F171" s="36">
        <v>13101796</v>
      </c>
      <c r="G171" s="36"/>
      <c r="H171" s="36"/>
      <c r="I171" s="36"/>
      <c r="J171" s="37"/>
    </row>
    <row r="172" spans="1:10" ht="14.25" customHeight="1">
      <c r="A172" s="35" t="s">
        <v>92</v>
      </c>
      <c r="B172" s="30" t="s">
        <v>92</v>
      </c>
      <c r="C172" s="30" t="s">
        <v>92</v>
      </c>
      <c r="D172" s="31" t="s">
        <v>207</v>
      </c>
      <c r="E172" s="36">
        <v>274979918</v>
      </c>
      <c r="F172" s="36">
        <v>274979918</v>
      </c>
      <c r="G172" s="36"/>
      <c r="H172" s="36"/>
      <c r="I172" s="36"/>
      <c r="J172" s="37"/>
    </row>
    <row r="173" spans="1:10" ht="14.25" customHeight="1">
      <c r="A173" s="35" t="s">
        <v>92</v>
      </c>
      <c r="B173" s="30" t="s">
        <v>92</v>
      </c>
      <c r="C173" s="30" t="s">
        <v>92</v>
      </c>
      <c r="D173" s="31" t="s">
        <v>208</v>
      </c>
      <c r="E173" s="36">
        <v>288081714</v>
      </c>
      <c r="F173" s="36">
        <v>288081714</v>
      </c>
      <c r="G173" s="36"/>
      <c r="H173" s="36"/>
      <c r="I173" s="36"/>
      <c r="J173" s="37"/>
    </row>
    <row r="174" spans="1:10" ht="14.25" customHeight="1">
      <c r="A174" s="35" t="s">
        <v>92</v>
      </c>
      <c r="B174" s="30" t="s">
        <v>92</v>
      </c>
      <c r="C174" s="30" t="s">
        <v>92</v>
      </c>
      <c r="D174" s="48" t="s">
        <v>209</v>
      </c>
      <c r="E174" s="49">
        <v>1567403</v>
      </c>
      <c r="F174" s="36">
        <v>0</v>
      </c>
      <c r="G174" s="36"/>
      <c r="H174" s="36"/>
      <c r="I174" s="36"/>
      <c r="J174" s="37"/>
    </row>
    <row r="175" spans="1:10" ht="14.25" customHeight="1">
      <c r="A175" s="35" t="s">
        <v>92</v>
      </c>
      <c r="B175" s="30" t="s">
        <v>92</v>
      </c>
      <c r="C175" s="30" t="s">
        <v>92</v>
      </c>
      <c r="D175" s="48" t="s">
        <v>210</v>
      </c>
      <c r="E175" s="49">
        <v>276547321</v>
      </c>
      <c r="F175" s="36">
        <v>0</v>
      </c>
      <c r="G175" s="36"/>
      <c r="H175" s="36"/>
      <c r="I175" s="36"/>
      <c r="J175" s="37"/>
    </row>
    <row r="176" spans="1:10" ht="14.25" customHeight="1">
      <c r="A176" s="35" t="s">
        <v>92</v>
      </c>
      <c r="B176" s="30" t="s">
        <v>92</v>
      </c>
      <c r="C176" s="30" t="s">
        <v>92</v>
      </c>
      <c r="D176" s="31" t="s">
        <v>142</v>
      </c>
      <c r="E176" s="36">
        <v>170097000</v>
      </c>
      <c r="F176" s="36">
        <v>0</v>
      </c>
      <c r="G176" s="36"/>
      <c r="H176" s="36"/>
      <c r="I176" s="36"/>
      <c r="J176" s="37"/>
    </row>
    <row r="177" spans="1:10" ht="14.25" customHeight="1">
      <c r="A177" s="35" t="s">
        <v>92</v>
      </c>
      <c r="B177" s="30" t="s">
        <v>92</v>
      </c>
      <c r="C177" s="30" t="s">
        <v>92</v>
      </c>
      <c r="D177" s="31" t="s">
        <v>143</v>
      </c>
      <c r="E177" s="36">
        <v>170097000</v>
      </c>
      <c r="F177" s="36">
        <v>0</v>
      </c>
      <c r="G177" s="36"/>
      <c r="H177" s="36"/>
      <c r="I177" s="36"/>
      <c r="J177" s="37"/>
    </row>
    <row r="178" spans="1:10" ht="14.25" customHeight="1" thickBot="1">
      <c r="A178" s="38" t="s">
        <v>92</v>
      </c>
      <c r="B178" s="39" t="s">
        <v>92</v>
      </c>
      <c r="C178" s="39" t="s">
        <v>92</v>
      </c>
      <c r="D178" s="40" t="s">
        <v>144</v>
      </c>
      <c r="E178" s="41">
        <v>170097000</v>
      </c>
      <c r="F178" s="41">
        <v>0</v>
      </c>
      <c r="G178" s="41"/>
      <c r="H178" s="41"/>
      <c r="I178" s="41"/>
      <c r="J178" s="42"/>
    </row>
    <row r="179" ht="16.5">
      <c r="A179" s="43" t="s">
        <v>211</v>
      </c>
    </row>
    <row r="180" spans="1:9" ht="16.5">
      <c r="A180" s="43" t="s">
        <v>212</v>
      </c>
      <c r="I180" t="s">
        <v>213</v>
      </c>
    </row>
    <row r="181" ht="16.5">
      <c r="A181" s="44" t="s">
        <v>214</v>
      </c>
    </row>
    <row r="182" ht="16.5">
      <c r="A182"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9:C69"/>
    <mergeCell ref="I69:J69"/>
    <mergeCell ref="A70:C70"/>
    <mergeCell ref="D70:H70"/>
    <mergeCell ref="I70:J70"/>
    <mergeCell ref="E71:H71"/>
    <mergeCell ref="I71:J71"/>
    <mergeCell ref="E72:H72"/>
    <mergeCell ref="I72:J72"/>
    <mergeCell ref="A73:D73"/>
    <mergeCell ref="E73:F73"/>
    <mergeCell ref="G73:H73"/>
    <mergeCell ref="I73:J73"/>
    <mergeCell ref="A97:C97"/>
    <mergeCell ref="I97:J97"/>
    <mergeCell ref="A98:C98"/>
    <mergeCell ref="D98:H98"/>
    <mergeCell ref="I98:J98"/>
    <mergeCell ref="E99:H99"/>
    <mergeCell ref="I99:J99"/>
    <mergeCell ref="E100:H100"/>
    <mergeCell ref="I100:J100"/>
    <mergeCell ref="A101:D101"/>
    <mergeCell ref="E101:F101"/>
    <mergeCell ref="G101:H101"/>
    <mergeCell ref="I101:J101"/>
    <mergeCell ref="A116:C116"/>
    <mergeCell ref="I116:J116"/>
    <mergeCell ref="A117:C117"/>
    <mergeCell ref="D117:H117"/>
    <mergeCell ref="I117:J117"/>
    <mergeCell ref="E118:H118"/>
    <mergeCell ref="I118:J118"/>
    <mergeCell ref="E119:H119"/>
    <mergeCell ref="I119:J119"/>
    <mergeCell ref="A120:D120"/>
    <mergeCell ref="E120:F120"/>
    <mergeCell ref="G120:H120"/>
    <mergeCell ref="I120:J120"/>
    <mergeCell ref="A149:C149"/>
    <mergeCell ref="I149:J149"/>
    <mergeCell ref="A150:C150"/>
    <mergeCell ref="D150:H150"/>
    <mergeCell ref="I150:J150"/>
    <mergeCell ref="E151:H151"/>
    <mergeCell ref="I151:J151"/>
    <mergeCell ref="E152:H152"/>
    <mergeCell ref="I152:J152"/>
    <mergeCell ref="A153:D153"/>
    <mergeCell ref="E153:F153"/>
    <mergeCell ref="G153:H153"/>
    <mergeCell ref="I153:J153"/>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K182"/>
  <sheetViews>
    <sheetView zoomScale="85" zoomScaleNormal="85" zoomScalePageLayoutView="0" workbookViewId="0" topLeftCell="A1">
      <selection activeCell="G45" sqref="G45"/>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218</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54">
        <f aca="true" t="shared" si="0" ref="E7:F13">G7+I7</f>
        <v>20032150</v>
      </c>
      <c r="F7" s="54">
        <f t="shared" si="0"/>
        <v>41412328</v>
      </c>
      <c r="G7" s="54">
        <f>G8+G18+G19+G20+G21+G22+G25+G29+G39+G40+G41</f>
        <v>19804806</v>
      </c>
      <c r="H7" s="54">
        <f>H8+H18+H19+H20+H21+H22+H25+H29+H39+H40+H41</f>
        <v>41162748</v>
      </c>
      <c r="I7" s="54">
        <f>I8+I18+I19+I20+I21+I22+I25+I29+I39+I40+I41</f>
        <v>227344</v>
      </c>
      <c r="J7" s="55">
        <f>J8+J18+J19+J20+J21+J22+J25+J29+J39+J40+J41</f>
        <v>249580</v>
      </c>
    </row>
    <row r="8" spans="1:10" ht="14.25" customHeight="1">
      <c r="A8" s="35">
        <v>1</v>
      </c>
      <c r="B8" s="30" t="s">
        <v>92</v>
      </c>
      <c r="C8" s="30" t="s">
        <v>92</v>
      </c>
      <c r="D8" s="31" t="s">
        <v>94</v>
      </c>
      <c r="E8" s="56">
        <f t="shared" si="0"/>
        <v>6035223</v>
      </c>
      <c r="F8" s="56">
        <f t="shared" si="0"/>
        <v>20041567</v>
      </c>
      <c r="G8" s="56">
        <f>G9+G10+G11+G12+G13+G16</f>
        <v>6035223</v>
      </c>
      <c r="H8" s="56">
        <f>H9+H10+H11+H12+H13+H16</f>
        <v>20041567</v>
      </c>
      <c r="I8" s="56">
        <v>0</v>
      </c>
      <c r="J8" s="57">
        <v>0</v>
      </c>
    </row>
    <row r="9" spans="1:10" ht="14.25" customHeight="1">
      <c r="A9" s="35">
        <v>1</v>
      </c>
      <c r="B9" s="30">
        <v>1</v>
      </c>
      <c r="C9" s="30" t="s">
        <v>92</v>
      </c>
      <c r="D9" s="31" t="s">
        <v>95</v>
      </c>
      <c r="E9" s="56">
        <f t="shared" si="0"/>
        <v>480</v>
      </c>
      <c r="F9" s="56">
        <f t="shared" si="0"/>
        <v>11384</v>
      </c>
      <c r="G9" s="56">
        <v>480</v>
      </c>
      <c r="H9" s="56">
        <v>11384</v>
      </c>
      <c r="I9" s="56">
        <v>0</v>
      </c>
      <c r="J9" s="57">
        <v>0</v>
      </c>
    </row>
    <row r="10" spans="1:10" ht="14.25" customHeight="1">
      <c r="A10" s="35">
        <v>1</v>
      </c>
      <c r="B10" s="30">
        <v>2</v>
      </c>
      <c r="C10" s="30" t="s">
        <v>92</v>
      </c>
      <c r="D10" s="31" t="s">
        <v>96</v>
      </c>
      <c r="E10" s="56">
        <f t="shared" si="0"/>
        <v>-4012</v>
      </c>
      <c r="F10" s="56">
        <f t="shared" si="0"/>
        <v>-3700</v>
      </c>
      <c r="G10" s="56">
        <v>-4012</v>
      </c>
      <c r="H10" s="56">
        <v>-3700</v>
      </c>
      <c r="I10" s="56">
        <v>0</v>
      </c>
      <c r="J10" s="57">
        <v>0</v>
      </c>
    </row>
    <row r="11" spans="1:10" ht="14.25" customHeight="1">
      <c r="A11" s="35">
        <v>1</v>
      </c>
      <c r="B11" s="30">
        <v>4</v>
      </c>
      <c r="C11" s="30" t="s">
        <v>92</v>
      </c>
      <c r="D11" s="31" t="s">
        <v>97</v>
      </c>
      <c r="E11" s="56">
        <f t="shared" si="0"/>
        <v>8033</v>
      </c>
      <c r="F11" s="56">
        <f t="shared" si="0"/>
        <v>17446</v>
      </c>
      <c r="G11" s="56">
        <v>8033</v>
      </c>
      <c r="H11" s="56">
        <v>17446</v>
      </c>
      <c r="I11" s="56">
        <v>0</v>
      </c>
      <c r="J11" s="57">
        <v>0</v>
      </c>
    </row>
    <row r="12" spans="1:10" ht="14.25" customHeight="1">
      <c r="A12" s="35">
        <v>1</v>
      </c>
      <c r="B12" s="30">
        <v>5</v>
      </c>
      <c r="C12" s="30" t="s">
        <v>92</v>
      </c>
      <c r="D12" s="31" t="s">
        <v>98</v>
      </c>
      <c r="E12" s="56">
        <f t="shared" si="0"/>
        <v>144000</v>
      </c>
      <c r="F12" s="56">
        <f t="shared" si="0"/>
        <v>144000</v>
      </c>
      <c r="G12" s="56">
        <v>144000</v>
      </c>
      <c r="H12" s="56">
        <v>144000</v>
      </c>
      <c r="I12" s="56">
        <v>0</v>
      </c>
      <c r="J12" s="57">
        <v>0</v>
      </c>
    </row>
    <row r="13" spans="1:10" ht="14.25" customHeight="1">
      <c r="A13" s="35">
        <v>1</v>
      </c>
      <c r="B13" s="30">
        <v>6</v>
      </c>
      <c r="C13" s="30" t="s">
        <v>92</v>
      </c>
      <c r="D13" s="31" t="s">
        <v>99</v>
      </c>
      <c r="E13" s="56">
        <f t="shared" si="0"/>
        <v>11722</v>
      </c>
      <c r="F13" s="56">
        <f t="shared" si="0"/>
        <v>40969</v>
      </c>
      <c r="G13" s="56">
        <f>G14+G15</f>
        <v>11722</v>
      </c>
      <c r="H13" s="56">
        <f>H14+H15</f>
        <v>40969</v>
      </c>
      <c r="I13" s="56">
        <v>0</v>
      </c>
      <c r="J13" s="57">
        <v>0</v>
      </c>
    </row>
    <row r="14" spans="1:10" ht="14.25" customHeight="1">
      <c r="A14" s="35">
        <v>1</v>
      </c>
      <c r="B14" s="30">
        <v>6</v>
      </c>
      <c r="C14" s="30">
        <v>1</v>
      </c>
      <c r="D14" s="31" t="s">
        <v>100</v>
      </c>
      <c r="E14" s="56">
        <v>0</v>
      </c>
      <c r="F14" s="56">
        <v>0</v>
      </c>
      <c r="G14" s="56">
        <v>0</v>
      </c>
      <c r="H14" s="56">
        <v>0</v>
      </c>
      <c r="I14" s="56">
        <v>0</v>
      </c>
      <c r="J14" s="57">
        <v>0</v>
      </c>
    </row>
    <row r="15" spans="1:10" ht="14.25" customHeight="1">
      <c r="A15" s="35">
        <v>1</v>
      </c>
      <c r="B15" s="30">
        <v>6</v>
      </c>
      <c r="C15" s="30">
        <v>2</v>
      </c>
      <c r="D15" s="31" t="s">
        <v>101</v>
      </c>
      <c r="E15" s="56">
        <f>G15+I15</f>
        <v>11722</v>
      </c>
      <c r="F15" s="56">
        <f>H15+J15</f>
        <v>40969</v>
      </c>
      <c r="G15" s="56">
        <v>11722</v>
      </c>
      <c r="H15" s="56">
        <v>40969</v>
      </c>
      <c r="I15" s="56">
        <v>0</v>
      </c>
      <c r="J15" s="57">
        <v>0</v>
      </c>
    </row>
    <row r="16" spans="1:10" ht="14.25" customHeight="1">
      <c r="A16" s="35">
        <v>1</v>
      </c>
      <c r="B16" s="30">
        <v>7</v>
      </c>
      <c r="C16" s="30" t="s">
        <v>92</v>
      </c>
      <c r="D16" s="31" t="s">
        <v>102</v>
      </c>
      <c r="E16" s="56">
        <f>G16</f>
        <v>5875000</v>
      </c>
      <c r="F16" s="56">
        <f>H16</f>
        <v>19831468</v>
      </c>
      <c r="G16" s="56">
        <v>5875000</v>
      </c>
      <c r="H16" s="56">
        <v>19831468</v>
      </c>
      <c r="I16" s="56">
        <v>0</v>
      </c>
      <c r="J16" s="57">
        <v>0</v>
      </c>
    </row>
    <row r="17" spans="1:10" ht="14.25" customHeight="1">
      <c r="A17" s="35">
        <v>1</v>
      </c>
      <c r="B17" s="30">
        <v>8</v>
      </c>
      <c r="C17" s="30" t="s">
        <v>92</v>
      </c>
      <c r="D17" s="31" t="s">
        <v>103</v>
      </c>
      <c r="E17" s="56">
        <v>0</v>
      </c>
      <c r="F17" s="56">
        <v>0</v>
      </c>
      <c r="G17" s="56">
        <v>0</v>
      </c>
      <c r="H17" s="56">
        <v>0</v>
      </c>
      <c r="I17" s="56">
        <v>0</v>
      </c>
      <c r="J17" s="57">
        <v>0</v>
      </c>
    </row>
    <row r="18" spans="1:10" ht="14.25" customHeight="1">
      <c r="A18" s="35">
        <v>2</v>
      </c>
      <c r="B18" s="30" t="s">
        <v>92</v>
      </c>
      <c r="C18" s="30" t="s">
        <v>92</v>
      </c>
      <c r="D18" s="31" t="s">
        <v>104</v>
      </c>
      <c r="E18" s="56">
        <v>0</v>
      </c>
      <c r="F18" s="56">
        <v>0</v>
      </c>
      <c r="G18" s="56">
        <v>0</v>
      </c>
      <c r="H18" s="56">
        <v>0</v>
      </c>
      <c r="I18" s="56">
        <v>0</v>
      </c>
      <c r="J18" s="57">
        <v>0</v>
      </c>
    </row>
    <row r="19" spans="1:10" ht="14.25" customHeight="1">
      <c r="A19" s="35">
        <v>3</v>
      </c>
      <c r="B19" s="30" t="s">
        <v>92</v>
      </c>
      <c r="C19" s="30" t="s">
        <v>92</v>
      </c>
      <c r="D19" s="31" t="s">
        <v>105</v>
      </c>
      <c r="E19" s="56">
        <f>G19</f>
        <v>6176</v>
      </c>
      <c r="F19" s="56">
        <f>H19</f>
        <v>64689</v>
      </c>
      <c r="G19" s="56">
        <v>6176</v>
      </c>
      <c r="H19" s="56">
        <v>64689</v>
      </c>
      <c r="I19" s="56">
        <v>0</v>
      </c>
      <c r="J19" s="57">
        <v>0</v>
      </c>
    </row>
    <row r="20" spans="1:10" ht="14.25" customHeight="1">
      <c r="A20" s="35">
        <v>4</v>
      </c>
      <c r="B20" s="30" t="s">
        <v>92</v>
      </c>
      <c r="C20" s="30" t="s">
        <v>92</v>
      </c>
      <c r="D20" s="31" t="s">
        <v>106</v>
      </c>
      <c r="E20" s="56">
        <f>G20</f>
        <v>657802</v>
      </c>
      <c r="F20" s="56">
        <f>H20</f>
        <v>6645067</v>
      </c>
      <c r="G20" s="56">
        <v>657802</v>
      </c>
      <c r="H20" s="56">
        <v>6645067</v>
      </c>
      <c r="I20" s="56">
        <v>0</v>
      </c>
      <c r="J20" s="57">
        <v>0</v>
      </c>
    </row>
    <row r="21" spans="1:10" ht="14.25" customHeight="1">
      <c r="A21" s="35">
        <v>5</v>
      </c>
      <c r="B21" s="30" t="s">
        <v>92</v>
      </c>
      <c r="C21" s="30" t="s">
        <v>92</v>
      </c>
      <c r="D21" s="31" t="s">
        <v>107</v>
      </c>
      <c r="E21" s="56">
        <v>0</v>
      </c>
      <c r="F21" s="56">
        <v>0</v>
      </c>
      <c r="G21" s="56">
        <v>0</v>
      </c>
      <c r="H21" s="56">
        <v>0</v>
      </c>
      <c r="I21" s="56">
        <v>0</v>
      </c>
      <c r="J21" s="57">
        <v>0</v>
      </c>
    </row>
    <row r="22" spans="1:10" ht="14.25" customHeight="1">
      <c r="A22" s="35">
        <v>6</v>
      </c>
      <c r="B22" s="30" t="s">
        <v>92</v>
      </c>
      <c r="C22" s="30" t="s">
        <v>92</v>
      </c>
      <c r="D22" s="31" t="s">
        <v>108</v>
      </c>
      <c r="E22" s="56">
        <f>E23+E24</f>
        <v>1662056</v>
      </c>
      <c r="F22" s="56">
        <f>F23+F24</f>
        <v>1928464</v>
      </c>
      <c r="G22" s="56">
        <f>G23+G24</f>
        <v>1662056</v>
      </c>
      <c r="H22" s="56">
        <f>H23+H24</f>
        <v>1928464</v>
      </c>
      <c r="I22" s="56">
        <v>0</v>
      </c>
      <c r="J22" s="57">
        <v>0</v>
      </c>
    </row>
    <row r="23" spans="1:10" ht="14.25" customHeight="1">
      <c r="A23" s="35">
        <v>6</v>
      </c>
      <c r="B23" s="30">
        <v>1</v>
      </c>
      <c r="C23" s="30" t="s">
        <v>92</v>
      </c>
      <c r="D23" s="31" t="s">
        <v>109</v>
      </c>
      <c r="E23" s="56">
        <f>G23</f>
        <v>1626318</v>
      </c>
      <c r="F23" s="56">
        <f>H23</f>
        <v>1873558</v>
      </c>
      <c r="G23" s="56">
        <v>1626318</v>
      </c>
      <c r="H23" s="56">
        <v>1873558</v>
      </c>
      <c r="I23" s="56">
        <v>0</v>
      </c>
      <c r="J23" s="57">
        <v>0</v>
      </c>
    </row>
    <row r="24" spans="1:10" ht="14.25" customHeight="1">
      <c r="A24" s="35">
        <v>6</v>
      </c>
      <c r="B24" s="30">
        <v>5</v>
      </c>
      <c r="C24" s="30" t="s">
        <v>92</v>
      </c>
      <c r="D24" s="31" t="s">
        <v>110</v>
      </c>
      <c r="E24" s="56">
        <f>G24</f>
        <v>35738</v>
      </c>
      <c r="F24" s="56">
        <f>H24</f>
        <v>54906</v>
      </c>
      <c r="G24" s="56">
        <v>35738</v>
      </c>
      <c r="H24" s="56">
        <v>54906</v>
      </c>
      <c r="I24" s="56">
        <v>0</v>
      </c>
      <c r="J24" s="57">
        <v>0</v>
      </c>
    </row>
    <row r="25" spans="1:10" ht="14.25" customHeight="1">
      <c r="A25" s="35">
        <v>7</v>
      </c>
      <c r="B25" s="30" t="s">
        <v>92</v>
      </c>
      <c r="C25" s="30" t="s">
        <v>92</v>
      </c>
      <c r="D25" s="31" t="s">
        <v>111</v>
      </c>
      <c r="E25" s="56">
        <v>0</v>
      </c>
      <c r="F25" s="56">
        <v>0</v>
      </c>
      <c r="G25" s="56">
        <v>0</v>
      </c>
      <c r="H25" s="56">
        <v>0</v>
      </c>
      <c r="I25" s="56">
        <v>0</v>
      </c>
      <c r="J25" s="57">
        <v>0</v>
      </c>
    </row>
    <row r="26" spans="1:10" ht="14.25" customHeight="1">
      <c r="A26" s="35">
        <v>7</v>
      </c>
      <c r="B26" s="30">
        <v>1</v>
      </c>
      <c r="C26" s="30" t="s">
        <v>92</v>
      </c>
      <c r="D26" s="31" t="s">
        <v>112</v>
      </c>
      <c r="E26" s="56">
        <v>0</v>
      </c>
      <c r="F26" s="56">
        <v>0</v>
      </c>
      <c r="G26" s="56">
        <v>0</v>
      </c>
      <c r="H26" s="56">
        <v>0</v>
      </c>
      <c r="I26" s="56">
        <v>0</v>
      </c>
      <c r="J26" s="57">
        <v>0</v>
      </c>
    </row>
    <row r="27" spans="1:10" ht="14.25" customHeight="1">
      <c r="A27" s="35">
        <v>7</v>
      </c>
      <c r="B27" s="30">
        <v>2</v>
      </c>
      <c r="C27" s="30" t="s">
        <v>92</v>
      </c>
      <c r="D27" s="31" t="s">
        <v>113</v>
      </c>
      <c r="E27" s="56">
        <v>0</v>
      </c>
      <c r="F27" s="56">
        <v>0</v>
      </c>
      <c r="G27" s="56">
        <v>0</v>
      </c>
      <c r="H27" s="56">
        <v>0</v>
      </c>
      <c r="I27" s="56">
        <v>0</v>
      </c>
      <c r="J27" s="57">
        <v>0</v>
      </c>
    </row>
    <row r="28" spans="1:10" ht="14.25" customHeight="1">
      <c r="A28" s="35">
        <v>7</v>
      </c>
      <c r="B28" s="30">
        <v>3</v>
      </c>
      <c r="C28" s="30" t="s">
        <v>92</v>
      </c>
      <c r="D28" s="31" t="s">
        <v>114</v>
      </c>
      <c r="E28" s="56">
        <v>0</v>
      </c>
      <c r="F28" s="56">
        <v>0</v>
      </c>
      <c r="G28" s="56">
        <v>0</v>
      </c>
      <c r="H28" s="56">
        <v>0</v>
      </c>
      <c r="I28" s="56">
        <v>0</v>
      </c>
      <c r="J28" s="57">
        <v>0</v>
      </c>
    </row>
    <row r="29" spans="1:10" ht="14.25" customHeight="1">
      <c r="A29" s="35">
        <v>8</v>
      </c>
      <c r="B29" s="30" t="s">
        <v>92</v>
      </c>
      <c r="C29" s="30" t="s">
        <v>92</v>
      </c>
      <c r="D29" s="31" t="s">
        <v>115</v>
      </c>
      <c r="E29" s="56">
        <f aca="true" t="shared" si="1" ref="E29:J29">E30+E31</f>
        <v>9293000</v>
      </c>
      <c r="F29" s="56">
        <f t="shared" si="1"/>
        <v>10155982</v>
      </c>
      <c r="G29" s="56">
        <f t="shared" si="1"/>
        <v>9050000</v>
      </c>
      <c r="H29" s="56">
        <f t="shared" si="1"/>
        <v>9912982</v>
      </c>
      <c r="I29" s="56">
        <f t="shared" si="1"/>
        <v>243000</v>
      </c>
      <c r="J29" s="57">
        <f t="shared" si="1"/>
        <v>243000</v>
      </c>
    </row>
    <row r="30" spans="1:10" ht="14.25" customHeight="1">
      <c r="A30" s="35">
        <v>8</v>
      </c>
      <c r="B30" s="30">
        <v>1</v>
      </c>
      <c r="C30" s="30" t="s">
        <v>92</v>
      </c>
      <c r="D30" s="31" t="s">
        <v>116</v>
      </c>
      <c r="E30" s="56">
        <f>G30+I30</f>
        <v>9293000</v>
      </c>
      <c r="F30" s="56">
        <f>H30+J30</f>
        <v>10155982</v>
      </c>
      <c r="G30" s="56">
        <v>9050000</v>
      </c>
      <c r="H30" s="56">
        <v>9912982</v>
      </c>
      <c r="I30" s="56">
        <v>243000</v>
      </c>
      <c r="J30" s="57">
        <v>243000</v>
      </c>
    </row>
    <row r="31" spans="1:10" ht="14.25" customHeight="1" thickBot="1">
      <c r="A31" s="38">
        <v>8</v>
      </c>
      <c r="B31" s="39">
        <v>2</v>
      </c>
      <c r="C31" s="39" t="s">
        <v>92</v>
      </c>
      <c r="D31" s="40" t="s">
        <v>117</v>
      </c>
      <c r="E31" s="58">
        <v>0</v>
      </c>
      <c r="F31" s="58">
        <v>0</v>
      </c>
      <c r="G31" s="58">
        <v>0</v>
      </c>
      <c r="H31" s="58">
        <v>0</v>
      </c>
      <c r="I31" s="58">
        <v>0</v>
      </c>
      <c r="J31" s="59">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tr">
        <f>E4</f>
        <v>中華民國108年02月     (108年度 )</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5">
        <v>9</v>
      </c>
      <c r="B39" s="30" t="s">
        <v>92</v>
      </c>
      <c r="C39" s="30" t="s">
        <v>92</v>
      </c>
      <c r="D39" s="31" t="s">
        <v>119</v>
      </c>
      <c r="E39" s="56">
        <f>G39+I39</f>
        <v>6500</v>
      </c>
      <c r="F39" s="56">
        <f>H39+J39</f>
        <v>53500</v>
      </c>
      <c r="G39" s="56">
        <v>6500</v>
      </c>
      <c r="H39" s="56">
        <v>53500</v>
      </c>
      <c r="I39" s="56">
        <v>0</v>
      </c>
      <c r="J39" s="57">
        <v>0</v>
      </c>
      <c r="K39" s="60"/>
    </row>
    <row r="40" spans="1:11" ht="14.25" customHeight="1">
      <c r="A40" s="35">
        <v>10</v>
      </c>
      <c r="B40" s="30" t="s">
        <v>92</v>
      </c>
      <c r="C40" s="30" t="s">
        <v>92</v>
      </c>
      <c r="D40" s="31" t="s">
        <v>120</v>
      </c>
      <c r="E40" s="56">
        <v>0</v>
      </c>
      <c r="F40" s="56">
        <v>0</v>
      </c>
      <c r="G40" s="56">
        <v>0</v>
      </c>
      <c r="H40" s="56">
        <v>0</v>
      </c>
      <c r="I40" s="56">
        <v>0</v>
      </c>
      <c r="J40" s="57">
        <v>0</v>
      </c>
      <c r="K40" s="60"/>
    </row>
    <row r="41" spans="1:11" ht="14.25" customHeight="1">
      <c r="A41" s="35">
        <v>11</v>
      </c>
      <c r="B41" s="30" t="s">
        <v>92</v>
      </c>
      <c r="C41" s="30" t="s">
        <v>92</v>
      </c>
      <c r="D41" s="31" t="s">
        <v>121</v>
      </c>
      <c r="E41" s="56">
        <f>G41+I41</f>
        <v>2371393</v>
      </c>
      <c r="F41" s="56">
        <f>H41+J41</f>
        <v>2523059</v>
      </c>
      <c r="G41" s="56">
        <v>2387049</v>
      </c>
      <c r="H41" s="56">
        <v>2516479</v>
      </c>
      <c r="I41" s="56">
        <v>-15656</v>
      </c>
      <c r="J41" s="57">
        <v>6580</v>
      </c>
      <c r="K41" s="60"/>
    </row>
    <row r="42" spans="1:11" ht="14.25" customHeight="1">
      <c r="A42" s="35" t="s">
        <v>92</v>
      </c>
      <c r="B42" s="30" t="s">
        <v>92</v>
      </c>
      <c r="C42" s="30" t="s">
        <v>92</v>
      </c>
      <c r="D42" s="31" t="s">
        <v>122</v>
      </c>
      <c r="E42" s="56">
        <v>0</v>
      </c>
      <c r="F42" s="56">
        <v>0</v>
      </c>
      <c r="G42" s="56">
        <v>0</v>
      </c>
      <c r="H42" s="56">
        <v>0</v>
      </c>
      <c r="I42" s="56">
        <v>0</v>
      </c>
      <c r="J42" s="57">
        <v>0</v>
      </c>
      <c r="K42" s="60"/>
    </row>
    <row r="43" spans="1:11" ht="14.25" customHeight="1">
      <c r="A43" s="35">
        <v>6</v>
      </c>
      <c r="B43" s="30" t="s">
        <v>92</v>
      </c>
      <c r="C43" s="30" t="s">
        <v>92</v>
      </c>
      <c r="D43" s="31" t="s">
        <v>123</v>
      </c>
      <c r="E43" s="56">
        <v>0</v>
      </c>
      <c r="F43" s="56">
        <v>0</v>
      </c>
      <c r="G43" s="56">
        <v>0</v>
      </c>
      <c r="H43" s="56">
        <v>0</v>
      </c>
      <c r="I43" s="56">
        <v>0</v>
      </c>
      <c r="J43" s="57">
        <v>0</v>
      </c>
      <c r="K43" s="60"/>
    </row>
    <row r="44" spans="1:11" ht="14.25" customHeight="1">
      <c r="A44" s="35">
        <v>6</v>
      </c>
      <c r="B44" s="30">
        <v>2</v>
      </c>
      <c r="C44" s="30" t="s">
        <v>92</v>
      </c>
      <c r="D44" s="31" t="s">
        <v>124</v>
      </c>
      <c r="E44" s="56">
        <v>0</v>
      </c>
      <c r="F44" s="56">
        <v>0</v>
      </c>
      <c r="G44" s="56">
        <v>0</v>
      </c>
      <c r="H44" s="56">
        <v>0</v>
      </c>
      <c r="I44" s="56">
        <v>0</v>
      </c>
      <c r="J44" s="57">
        <v>0</v>
      </c>
      <c r="K44" s="60"/>
    </row>
    <row r="45" spans="1:11" ht="14.25" customHeight="1">
      <c r="A45" s="35">
        <v>6</v>
      </c>
      <c r="B45" s="30">
        <v>3</v>
      </c>
      <c r="C45" s="30" t="s">
        <v>92</v>
      </c>
      <c r="D45" s="31" t="s">
        <v>125</v>
      </c>
      <c r="E45" s="56">
        <v>0</v>
      </c>
      <c r="F45" s="56">
        <v>0</v>
      </c>
      <c r="G45" s="56">
        <v>0</v>
      </c>
      <c r="H45" s="56">
        <v>0</v>
      </c>
      <c r="I45" s="56">
        <v>0</v>
      </c>
      <c r="J45" s="57">
        <v>0</v>
      </c>
      <c r="K45" s="60"/>
    </row>
    <row r="46" spans="1:11" ht="14.25" customHeight="1">
      <c r="A46" s="35">
        <v>6</v>
      </c>
      <c r="B46" s="30">
        <v>4</v>
      </c>
      <c r="C46" s="30" t="s">
        <v>92</v>
      </c>
      <c r="D46" s="31" t="s">
        <v>126</v>
      </c>
      <c r="E46" s="56">
        <v>0</v>
      </c>
      <c r="F46" s="56">
        <v>0</v>
      </c>
      <c r="G46" s="56">
        <v>0</v>
      </c>
      <c r="H46" s="56">
        <v>0</v>
      </c>
      <c r="I46" s="56">
        <v>0</v>
      </c>
      <c r="J46" s="57">
        <v>0</v>
      </c>
      <c r="K46" s="60"/>
    </row>
    <row r="47" spans="1:11" ht="14.25" customHeight="1">
      <c r="A47" s="35" t="s">
        <v>92</v>
      </c>
      <c r="B47" s="30" t="s">
        <v>92</v>
      </c>
      <c r="C47" s="30" t="s">
        <v>92</v>
      </c>
      <c r="D47" s="31" t="s">
        <v>127</v>
      </c>
      <c r="E47" s="54">
        <f aca="true" t="shared" si="2" ref="E47:J47">E42+E7</f>
        <v>20032150</v>
      </c>
      <c r="F47" s="54">
        <f t="shared" si="2"/>
        <v>41412328</v>
      </c>
      <c r="G47" s="54">
        <f t="shared" si="2"/>
        <v>19804806</v>
      </c>
      <c r="H47" s="54">
        <f t="shared" si="2"/>
        <v>41162748</v>
      </c>
      <c r="I47" s="54">
        <f t="shared" si="2"/>
        <v>227344</v>
      </c>
      <c r="J47" s="61">
        <f t="shared" si="2"/>
        <v>249580</v>
      </c>
      <c r="K47" s="60"/>
    </row>
    <row r="48" spans="1:11" ht="14.25" customHeight="1">
      <c r="A48" s="35" t="s">
        <v>92</v>
      </c>
      <c r="B48" s="30" t="s">
        <v>92</v>
      </c>
      <c r="C48" s="30" t="s">
        <v>92</v>
      </c>
      <c r="D48" s="31" t="s">
        <v>128</v>
      </c>
      <c r="E48" s="56">
        <v>0</v>
      </c>
      <c r="F48" s="56">
        <v>266701536</v>
      </c>
      <c r="G48" s="56">
        <v>0</v>
      </c>
      <c r="H48" s="56">
        <v>0</v>
      </c>
      <c r="I48" s="56">
        <v>0</v>
      </c>
      <c r="J48" s="57">
        <v>0</v>
      </c>
      <c r="K48" s="60"/>
    </row>
    <row r="49" spans="1:11" ht="14.25" customHeight="1">
      <c r="A49" s="35">
        <v>30</v>
      </c>
      <c r="B49" s="30" t="s">
        <v>92</v>
      </c>
      <c r="C49" s="30" t="s">
        <v>92</v>
      </c>
      <c r="D49" s="31" t="s">
        <v>129</v>
      </c>
      <c r="E49" s="56">
        <v>0</v>
      </c>
      <c r="F49" s="56">
        <v>0</v>
      </c>
      <c r="G49" s="56">
        <v>0</v>
      </c>
      <c r="H49" s="56">
        <v>0</v>
      </c>
      <c r="I49" s="56">
        <v>0</v>
      </c>
      <c r="J49" s="57">
        <v>0</v>
      </c>
      <c r="K49" s="60"/>
    </row>
    <row r="50" spans="1:11" ht="14.25" customHeight="1">
      <c r="A50" s="35">
        <v>30</v>
      </c>
      <c r="B50" s="30">
        <v>1</v>
      </c>
      <c r="C50" s="30" t="s">
        <v>92</v>
      </c>
      <c r="D50" s="31" t="s">
        <v>130</v>
      </c>
      <c r="E50" s="56">
        <v>0</v>
      </c>
      <c r="F50" s="56">
        <v>0</v>
      </c>
      <c r="G50" s="56">
        <v>0</v>
      </c>
      <c r="H50" s="56">
        <v>0</v>
      </c>
      <c r="I50" s="56">
        <v>0</v>
      </c>
      <c r="J50" s="57">
        <v>0</v>
      </c>
      <c r="K50" s="60"/>
    </row>
    <row r="51" spans="1:11" ht="14.25" customHeight="1">
      <c r="A51" s="35">
        <v>31</v>
      </c>
      <c r="B51" s="30" t="s">
        <v>92</v>
      </c>
      <c r="C51" s="30" t="s">
        <v>92</v>
      </c>
      <c r="D51" s="31" t="s">
        <v>131</v>
      </c>
      <c r="E51" s="56">
        <v>0</v>
      </c>
      <c r="F51" s="56">
        <v>0</v>
      </c>
      <c r="G51" s="56">
        <v>0</v>
      </c>
      <c r="H51" s="56">
        <v>0</v>
      </c>
      <c r="I51" s="56">
        <v>0</v>
      </c>
      <c r="J51" s="57">
        <v>0</v>
      </c>
      <c r="K51" s="60"/>
    </row>
    <row r="52" spans="1:11" ht="14.25" customHeight="1">
      <c r="A52" s="35">
        <v>31</v>
      </c>
      <c r="B52" s="30">
        <v>1</v>
      </c>
      <c r="C52" s="30" t="s">
        <v>92</v>
      </c>
      <c r="D52" s="31" t="s">
        <v>132</v>
      </c>
      <c r="E52" s="56">
        <v>0</v>
      </c>
      <c r="F52" s="56">
        <v>0</v>
      </c>
      <c r="G52" s="56">
        <v>0</v>
      </c>
      <c r="H52" s="56">
        <v>0</v>
      </c>
      <c r="I52" s="56">
        <v>0</v>
      </c>
      <c r="J52" s="57">
        <v>0</v>
      </c>
      <c r="K52" s="60"/>
    </row>
    <row r="53" spans="1:11" ht="14.25" customHeight="1">
      <c r="A53" s="35">
        <v>31</v>
      </c>
      <c r="B53" s="30">
        <v>2</v>
      </c>
      <c r="C53" s="30" t="s">
        <v>92</v>
      </c>
      <c r="D53" s="31" t="s">
        <v>133</v>
      </c>
      <c r="E53" s="56">
        <v>0</v>
      </c>
      <c r="F53" s="56">
        <v>0</v>
      </c>
      <c r="G53" s="56">
        <v>0</v>
      </c>
      <c r="H53" s="56">
        <v>0</v>
      </c>
      <c r="I53" s="56">
        <v>0</v>
      </c>
      <c r="J53" s="57">
        <v>0</v>
      </c>
      <c r="K53" s="60"/>
    </row>
    <row r="54" spans="1:11" ht="14.25" customHeight="1">
      <c r="A54" s="35">
        <v>31</v>
      </c>
      <c r="B54" s="30">
        <v>3</v>
      </c>
      <c r="C54" s="30" t="s">
        <v>92</v>
      </c>
      <c r="D54" s="31" t="s">
        <v>134</v>
      </c>
      <c r="E54" s="56">
        <v>0</v>
      </c>
      <c r="F54" s="56">
        <v>0</v>
      </c>
      <c r="G54" s="56">
        <v>0</v>
      </c>
      <c r="H54" s="56">
        <v>0</v>
      </c>
      <c r="I54" s="56">
        <v>0</v>
      </c>
      <c r="J54" s="62">
        <v>0</v>
      </c>
      <c r="K54" s="60"/>
    </row>
    <row r="55" spans="1:11" ht="14.25" customHeight="1">
      <c r="A55" s="35">
        <v>31</v>
      </c>
      <c r="B55" s="30">
        <v>4</v>
      </c>
      <c r="C55" s="30" t="s">
        <v>92</v>
      </c>
      <c r="D55" s="31" t="s">
        <v>135</v>
      </c>
      <c r="E55" s="56">
        <v>0</v>
      </c>
      <c r="F55" s="56">
        <v>0</v>
      </c>
      <c r="G55" s="56">
        <v>0</v>
      </c>
      <c r="H55" s="56">
        <v>0</v>
      </c>
      <c r="I55" s="56">
        <v>0</v>
      </c>
      <c r="J55" s="57">
        <v>0</v>
      </c>
      <c r="K55" s="60"/>
    </row>
    <row r="56" spans="1:11" ht="14.25" customHeight="1">
      <c r="A56" s="35">
        <v>31</v>
      </c>
      <c r="B56" s="30">
        <v>5</v>
      </c>
      <c r="C56" s="30" t="s">
        <v>92</v>
      </c>
      <c r="D56" s="31" t="s">
        <v>136</v>
      </c>
      <c r="E56" s="56">
        <v>0</v>
      </c>
      <c r="F56" s="56">
        <v>0</v>
      </c>
      <c r="G56" s="56">
        <v>0</v>
      </c>
      <c r="H56" s="56">
        <v>0</v>
      </c>
      <c r="I56" s="56">
        <v>0</v>
      </c>
      <c r="J56" s="57">
        <v>0</v>
      </c>
      <c r="K56" s="60"/>
    </row>
    <row r="57" spans="1:11" ht="14.25" customHeight="1">
      <c r="A57" s="35">
        <v>31</v>
      </c>
      <c r="B57" s="30">
        <v>6</v>
      </c>
      <c r="C57" s="30" t="s">
        <v>92</v>
      </c>
      <c r="D57" s="31" t="s">
        <v>137</v>
      </c>
      <c r="E57" s="56">
        <v>0</v>
      </c>
      <c r="F57" s="56">
        <v>0</v>
      </c>
      <c r="G57" s="56">
        <v>0</v>
      </c>
      <c r="H57" s="56">
        <v>0</v>
      </c>
      <c r="I57" s="56">
        <v>0</v>
      </c>
      <c r="J57" s="57">
        <v>0</v>
      </c>
      <c r="K57" s="60"/>
    </row>
    <row r="58" spans="1:11" ht="14.25" customHeight="1">
      <c r="A58" s="35">
        <v>31</v>
      </c>
      <c r="B58" s="30">
        <v>7</v>
      </c>
      <c r="C58" s="30" t="s">
        <v>92</v>
      </c>
      <c r="D58" s="31" t="s">
        <v>138</v>
      </c>
      <c r="E58" s="56">
        <v>0</v>
      </c>
      <c r="F58" s="56">
        <v>0</v>
      </c>
      <c r="G58" s="56">
        <v>0</v>
      </c>
      <c r="H58" s="56">
        <v>0</v>
      </c>
      <c r="I58" s="56">
        <v>0</v>
      </c>
      <c r="J58" s="57">
        <v>0</v>
      </c>
      <c r="K58" s="60"/>
    </row>
    <row r="59" spans="1:11" ht="14.25" customHeight="1">
      <c r="A59" s="35"/>
      <c r="B59" s="30"/>
      <c r="C59" s="30"/>
      <c r="D59" s="31"/>
      <c r="E59" s="56"/>
      <c r="F59" s="56"/>
      <c r="G59" s="56"/>
      <c r="H59" s="56"/>
      <c r="I59" s="56"/>
      <c r="J59" s="57"/>
      <c r="K59" s="60"/>
    </row>
    <row r="60" spans="1:11" ht="14.25" customHeight="1">
      <c r="A60" s="35"/>
      <c r="B60" s="30"/>
      <c r="C60" s="30"/>
      <c r="D60" s="31"/>
      <c r="E60" s="56"/>
      <c r="F60" s="56"/>
      <c r="G60" s="56"/>
      <c r="H60" s="56"/>
      <c r="I60" s="56"/>
      <c r="J60" s="57"/>
      <c r="K60" s="60"/>
    </row>
    <row r="61" spans="1:11" ht="14.25" customHeight="1">
      <c r="A61" s="35"/>
      <c r="B61" s="30"/>
      <c r="C61" s="30"/>
      <c r="D61" s="31"/>
      <c r="E61" s="56"/>
      <c r="F61" s="56"/>
      <c r="G61" s="56"/>
      <c r="H61" s="56"/>
      <c r="I61" s="56"/>
      <c r="J61" s="57"/>
      <c r="K61" s="60"/>
    </row>
    <row r="62" spans="1:11" ht="14.25" customHeight="1">
      <c r="A62" s="35" t="s">
        <v>92</v>
      </c>
      <c r="B62" s="30" t="s">
        <v>92</v>
      </c>
      <c r="C62" s="30" t="s">
        <v>92</v>
      </c>
      <c r="D62" s="31" t="s">
        <v>139</v>
      </c>
      <c r="E62" s="56">
        <f>E47+E48</f>
        <v>20032150</v>
      </c>
      <c r="F62" s="56">
        <f>F47+F48</f>
        <v>308113864</v>
      </c>
      <c r="G62" s="56"/>
      <c r="H62" s="56"/>
      <c r="I62" s="56"/>
      <c r="J62" s="57"/>
      <c r="K62" s="60"/>
    </row>
    <row r="63" spans="1:11" ht="14.25" customHeight="1">
      <c r="A63" s="35" t="s">
        <v>92</v>
      </c>
      <c r="B63" s="30" t="s">
        <v>92</v>
      </c>
      <c r="C63" s="30" t="s">
        <v>92</v>
      </c>
      <c r="D63" s="31" t="s">
        <v>140</v>
      </c>
      <c r="E63" s="56">
        <v>274979918</v>
      </c>
      <c r="F63" s="56"/>
      <c r="G63" s="56"/>
      <c r="H63" s="56"/>
      <c r="I63" s="56"/>
      <c r="J63" s="57"/>
      <c r="K63" s="60"/>
    </row>
    <row r="64" spans="1:11" ht="14.25" customHeight="1">
      <c r="A64" s="35" t="s">
        <v>92</v>
      </c>
      <c r="B64" s="30" t="s">
        <v>92</v>
      </c>
      <c r="C64" s="30" t="s">
        <v>92</v>
      </c>
      <c r="D64" s="31" t="s">
        <v>141</v>
      </c>
      <c r="E64" s="56">
        <f>E62+E63</f>
        <v>295012068</v>
      </c>
      <c r="F64" s="56">
        <f>F62</f>
        <v>308113864</v>
      </c>
      <c r="G64" s="56"/>
      <c r="H64" s="56"/>
      <c r="I64" s="56"/>
      <c r="J64" s="57"/>
      <c r="K64" s="60"/>
    </row>
    <row r="65" spans="1:11" ht="14.25" customHeight="1">
      <c r="A65" s="35" t="s">
        <v>92</v>
      </c>
      <c r="B65" s="30" t="s">
        <v>92</v>
      </c>
      <c r="C65" s="30" t="s">
        <v>92</v>
      </c>
      <c r="D65" s="31" t="s">
        <v>142</v>
      </c>
      <c r="E65" s="56"/>
      <c r="F65" s="56">
        <v>0</v>
      </c>
      <c r="G65" s="56"/>
      <c r="H65" s="56"/>
      <c r="I65" s="56"/>
      <c r="J65" s="57"/>
      <c r="K65" s="60"/>
    </row>
    <row r="66" spans="1:11" ht="14.25" customHeight="1">
      <c r="A66" s="35" t="s">
        <v>92</v>
      </c>
      <c r="B66" s="30" t="s">
        <v>92</v>
      </c>
      <c r="C66" s="30" t="s">
        <v>92</v>
      </c>
      <c r="D66" s="31" t="s">
        <v>143</v>
      </c>
      <c r="E66" s="56"/>
      <c r="F66" s="56">
        <v>0</v>
      </c>
      <c r="G66" s="56"/>
      <c r="H66" s="56"/>
      <c r="I66" s="56"/>
      <c r="J66" s="57"/>
      <c r="K66" s="60"/>
    </row>
    <row r="67" spans="1:11" ht="14.25" customHeight="1" thickBot="1">
      <c r="A67" s="38" t="s">
        <v>92</v>
      </c>
      <c r="B67" s="39" t="s">
        <v>92</v>
      </c>
      <c r="C67" s="39" t="s">
        <v>92</v>
      </c>
      <c r="D67" s="40" t="s">
        <v>144</v>
      </c>
      <c r="E67" s="58"/>
      <c r="F67" s="58">
        <v>0</v>
      </c>
      <c r="G67" s="58"/>
      <c r="H67" s="58"/>
      <c r="I67" s="58"/>
      <c r="J67" s="59"/>
      <c r="K67" s="60"/>
    </row>
    <row r="69" spans="1:10" ht="16.5">
      <c r="A69" s="199" t="s">
        <v>72</v>
      </c>
      <c r="B69" s="199"/>
      <c r="C69" s="199"/>
      <c r="I69" s="200" t="s">
        <v>73</v>
      </c>
      <c r="J69" s="201"/>
    </row>
    <row r="70" spans="1:10" ht="16.5">
      <c r="A70" s="202" t="s">
        <v>74</v>
      </c>
      <c r="B70" s="202"/>
      <c r="C70" s="202"/>
      <c r="D70" s="203" t="s">
        <v>75</v>
      </c>
      <c r="E70" s="203"/>
      <c r="F70" s="203"/>
      <c r="G70" s="203"/>
      <c r="H70" s="203"/>
      <c r="I70" s="204" t="s">
        <v>76</v>
      </c>
      <c r="J70" s="205"/>
    </row>
    <row r="71" spans="5:10" ht="19.5">
      <c r="E71" s="206" t="s">
        <v>77</v>
      </c>
      <c r="F71" s="207"/>
      <c r="G71" s="207"/>
      <c r="H71" s="207"/>
      <c r="I71" s="208" t="s">
        <v>145</v>
      </c>
      <c r="J71" s="208"/>
    </row>
    <row r="72" spans="5:10" ht="17.25" thickBot="1">
      <c r="E72" s="194" t="str">
        <f>E4</f>
        <v>中華民國108年02月     (108年度 )</v>
      </c>
      <c r="F72" s="194"/>
      <c r="G72" s="194"/>
      <c r="H72" s="194"/>
      <c r="I72" s="195" t="s">
        <v>80</v>
      </c>
      <c r="J72" s="195"/>
    </row>
    <row r="73" spans="1:10" ht="14.25" customHeight="1">
      <c r="A73" s="196" t="s">
        <v>81</v>
      </c>
      <c r="B73" s="197"/>
      <c r="C73" s="197"/>
      <c r="D73" s="197"/>
      <c r="E73" s="197" t="s">
        <v>82</v>
      </c>
      <c r="F73" s="197"/>
      <c r="G73" s="197" t="s">
        <v>146</v>
      </c>
      <c r="H73" s="197"/>
      <c r="I73" s="197" t="s">
        <v>147</v>
      </c>
      <c r="J73" s="198"/>
    </row>
    <row r="74" spans="1:10" ht="16.5">
      <c r="A74" s="32" t="s">
        <v>85</v>
      </c>
      <c r="B74" s="33" t="s">
        <v>86</v>
      </c>
      <c r="C74" s="33" t="s">
        <v>87</v>
      </c>
      <c r="D74" s="33" t="s">
        <v>88</v>
      </c>
      <c r="E74" s="33" t="s">
        <v>89</v>
      </c>
      <c r="F74" s="33" t="s">
        <v>90</v>
      </c>
      <c r="G74" s="33" t="s">
        <v>89</v>
      </c>
      <c r="H74" s="33" t="s">
        <v>91</v>
      </c>
      <c r="I74" s="33" t="s">
        <v>89</v>
      </c>
      <c r="J74" s="34" t="s">
        <v>91</v>
      </c>
    </row>
    <row r="75" spans="1:10" ht="14.25" customHeight="1">
      <c r="A75" s="35" t="s">
        <v>92</v>
      </c>
      <c r="B75" s="30" t="s">
        <v>92</v>
      </c>
      <c r="C75" s="30" t="s">
        <v>92</v>
      </c>
      <c r="D75" s="31" t="s">
        <v>148</v>
      </c>
      <c r="E75" s="54">
        <f>G75+I75</f>
        <v>10601179</v>
      </c>
      <c r="F75" s="54">
        <f>H75+J75</f>
        <v>22864169</v>
      </c>
      <c r="G75" s="54">
        <f>G76+G81+G85+G90+G103+G106+G109+G112+G114</f>
        <v>10031179</v>
      </c>
      <c r="H75" s="54">
        <f>H76+H81+H85+H90+H103+H106+H109+H112+H114</f>
        <v>22294169</v>
      </c>
      <c r="I75" s="54">
        <f>I76+I81+I85+I90+I103+I106+I109+I112+I114</f>
        <v>570000</v>
      </c>
      <c r="J75" s="55">
        <f>J76+J81+J85+J90+J103+J106+J109+J112+J114</f>
        <v>570000</v>
      </c>
    </row>
    <row r="76" spans="1:10" ht="14.25" customHeight="1">
      <c r="A76" s="35">
        <v>1</v>
      </c>
      <c r="B76" s="30" t="s">
        <v>92</v>
      </c>
      <c r="C76" s="30" t="s">
        <v>92</v>
      </c>
      <c r="D76" s="31" t="s">
        <v>149</v>
      </c>
      <c r="E76" s="56">
        <f aca="true" t="shared" si="3" ref="E76:J76">E77+E78+E79+E80</f>
        <v>9741518</v>
      </c>
      <c r="F76" s="56">
        <f t="shared" si="3"/>
        <v>36961634</v>
      </c>
      <c r="G76" s="56">
        <f t="shared" si="3"/>
        <v>4357556</v>
      </c>
      <c r="H76" s="56">
        <f t="shared" si="3"/>
        <v>12097621</v>
      </c>
      <c r="I76" s="56">
        <f t="shared" si="3"/>
        <v>0</v>
      </c>
      <c r="J76" s="62">
        <f t="shared" si="3"/>
        <v>0</v>
      </c>
    </row>
    <row r="77" spans="1:10" ht="14.25" customHeight="1">
      <c r="A77" s="35">
        <v>1</v>
      </c>
      <c r="B77" s="30">
        <v>1</v>
      </c>
      <c r="C77" s="30" t="s">
        <v>92</v>
      </c>
      <c r="D77" s="31" t="s">
        <v>150</v>
      </c>
      <c r="E77" s="56">
        <f>G77+I77</f>
        <v>1259480</v>
      </c>
      <c r="F77" s="56">
        <f>H77+J77</f>
        <v>4716833</v>
      </c>
      <c r="G77" s="56">
        <v>1259480</v>
      </c>
      <c r="H77" s="56">
        <v>4716833</v>
      </c>
      <c r="I77" s="56">
        <v>0</v>
      </c>
      <c r="J77" s="57">
        <v>0</v>
      </c>
    </row>
    <row r="78" spans="1:10" ht="14.25" customHeight="1">
      <c r="A78" s="35">
        <v>1</v>
      </c>
      <c r="B78" s="30">
        <v>2</v>
      </c>
      <c r="C78" s="30" t="s">
        <v>92</v>
      </c>
      <c r="D78" s="31" t="s">
        <v>151</v>
      </c>
      <c r="E78" s="56">
        <f>G78+I78</f>
        <v>892027</v>
      </c>
      <c r="F78" s="56">
        <f>H78+J78</f>
        <v>2262814</v>
      </c>
      <c r="G78" s="56">
        <v>892027</v>
      </c>
      <c r="H78" s="56">
        <v>2262814</v>
      </c>
      <c r="I78" s="56">
        <v>0</v>
      </c>
      <c r="J78" s="57">
        <v>0</v>
      </c>
    </row>
    <row r="79" spans="1:10" ht="14.25" customHeight="1">
      <c r="A79" s="35">
        <v>1</v>
      </c>
      <c r="B79" s="30">
        <v>3</v>
      </c>
      <c r="C79" s="30" t="s">
        <v>92</v>
      </c>
      <c r="D79" s="31" t="s">
        <v>152</v>
      </c>
      <c r="E79" s="56">
        <v>7364243</v>
      </c>
      <c r="F79" s="56">
        <v>27951834</v>
      </c>
      <c r="G79" s="56">
        <v>2036060</v>
      </c>
      <c r="H79" s="56">
        <v>4426021</v>
      </c>
      <c r="I79" s="56">
        <v>0</v>
      </c>
      <c r="J79" s="57">
        <v>0</v>
      </c>
    </row>
    <row r="80" spans="1:10" ht="14.25" customHeight="1">
      <c r="A80" s="35">
        <v>1</v>
      </c>
      <c r="B80" s="30">
        <v>4</v>
      </c>
      <c r="C80" s="30" t="s">
        <v>92</v>
      </c>
      <c r="D80" s="31" t="s">
        <v>153</v>
      </c>
      <c r="E80" s="56">
        <v>225768</v>
      </c>
      <c r="F80" s="56">
        <v>2030153</v>
      </c>
      <c r="G80" s="56">
        <v>169989</v>
      </c>
      <c r="H80" s="56">
        <v>691953</v>
      </c>
      <c r="I80" s="56">
        <v>0</v>
      </c>
      <c r="J80" s="57">
        <v>0</v>
      </c>
    </row>
    <row r="81" spans="1:10" ht="14.25" customHeight="1">
      <c r="A81" s="35">
        <v>2</v>
      </c>
      <c r="B81" s="30" t="s">
        <v>92</v>
      </c>
      <c r="C81" s="30" t="s">
        <v>92</v>
      </c>
      <c r="D81" s="31" t="s">
        <v>154</v>
      </c>
      <c r="E81" s="56">
        <f aca="true" t="shared" si="4" ref="E81:J81">E82+E83+E84</f>
        <v>139193</v>
      </c>
      <c r="F81" s="56">
        <f t="shared" si="4"/>
        <v>448074</v>
      </c>
      <c r="G81" s="56">
        <f t="shared" si="4"/>
        <v>139193</v>
      </c>
      <c r="H81" s="56">
        <f t="shared" si="4"/>
        <v>448074</v>
      </c>
      <c r="I81" s="56">
        <f t="shared" si="4"/>
        <v>0</v>
      </c>
      <c r="J81" s="57">
        <f t="shared" si="4"/>
        <v>0</v>
      </c>
    </row>
    <row r="82" spans="1:10" ht="14.25" customHeight="1">
      <c r="A82" s="35">
        <v>2</v>
      </c>
      <c r="B82" s="30">
        <v>1</v>
      </c>
      <c r="C82" s="30" t="s">
        <v>92</v>
      </c>
      <c r="D82" s="31" t="s">
        <v>155</v>
      </c>
      <c r="E82" s="56">
        <f>G82+I82</f>
        <v>0</v>
      </c>
      <c r="F82" s="56">
        <f>H82+J82</f>
        <v>0</v>
      </c>
      <c r="G82" s="56">
        <v>0</v>
      </c>
      <c r="H82" s="56">
        <v>0</v>
      </c>
      <c r="I82" s="56">
        <v>0</v>
      </c>
      <c r="J82" s="57">
        <v>0</v>
      </c>
    </row>
    <row r="83" spans="1:10" ht="14.25" customHeight="1">
      <c r="A83" s="35">
        <v>2</v>
      </c>
      <c r="B83" s="30">
        <v>2</v>
      </c>
      <c r="C83" s="30" t="s">
        <v>92</v>
      </c>
      <c r="D83" s="31" t="s">
        <v>156</v>
      </c>
      <c r="E83" s="56">
        <v>0</v>
      </c>
      <c r="F83" s="56">
        <v>0</v>
      </c>
      <c r="G83" s="56">
        <v>0</v>
      </c>
      <c r="H83" s="56">
        <v>0</v>
      </c>
      <c r="I83" s="56">
        <v>0</v>
      </c>
      <c r="J83" s="57">
        <v>0</v>
      </c>
    </row>
    <row r="84" spans="1:10" ht="14.25" customHeight="1">
      <c r="A84" s="35">
        <v>2</v>
      </c>
      <c r="B84" s="30">
        <v>3</v>
      </c>
      <c r="C84" s="30" t="s">
        <v>92</v>
      </c>
      <c r="D84" s="31" t="s">
        <v>157</v>
      </c>
      <c r="E84" s="56">
        <f>G84+I84</f>
        <v>139193</v>
      </c>
      <c r="F84" s="56">
        <f>H84+J84</f>
        <v>448074</v>
      </c>
      <c r="G84" s="56">
        <v>139193</v>
      </c>
      <c r="H84" s="56">
        <v>448074</v>
      </c>
      <c r="I84" s="56">
        <v>0</v>
      </c>
      <c r="J84" s="57">
        <v>0</v>
      </c>
    </row>
    <row r="85" spans="1:10" ht="14.25" customHeight="1">
      <c r="A85" s="35">
        <v>3</v>
      </c>
      <c r="B85" s="30" t="s">
        <v>92</v>
      </c>
      <c r="C85" s="30" t="s">
        <v>92</v>
      </c>
      <c r="D85" s="31" t="s">
        <v>158</v>
      </c>
      <c r="E85" s="56">
        <f aca="true" t="shared" si="5" ref="E85:J85">E86+E87+E88+E89</f>
        <v>1547586</v>
      </c>
      <c r="F85" s="56">
        <f t="shared" si="5"/>
        <v>2937283</v>
      </c>
      <c r="G85" s="56">
        <f t="shared" si="5"/>
        <v>977586</v>
      </c>
      <c r="H85" s="56">
        <f t="shared" si="5"/>
        <v>2367283</v>
      </c>
      <c r="I85" s="56">
        <f t="shared" si="5"/>
        <v>570000</v>
      </c>
      <c r="J85" s="57">
        <f t="shared" si="5"/>
        <v>570000</v>
      </c>
    </row>
    <row r="86" spans="1:10" ht="14.25" customHeight="1">
      <c r="A86" s="35">
        <v>3</v>
      </c>
      <c r="B86" s="30">
        <v>1</v>
      </c>
      <c r="C86" s="30" t="s">
        <v>92</v>
      </c>
      <c r="D86" s="31" t="s">
        <v>159</v>
      </c>
      <c r="E86" s="56">
        <f>G86+I86</f>
        <v>1229458</v>
      </c>
      <c r="F86" s="56">
        <f>H86+J86</f>
        <v>2163979</v>
      </c>
      <c r="G86" s="56">
        <v>659458</v>
      </c>
      <c r="H86" s="56">
        <v>1593979</v>
      </c>
      <c r="I86" s="56">
        <v>570000</v>
      </c>
      <c r="J86" s="57">
        <v>570000</v>
      </c>
    </row>
    <row r="87" spans="1:10" ht="14.25" customHeight="1">
      <c r="A87" s="35">
        <v>3</v>
      </c>
      <c r="B87" s="30">
        <v>2</v>
      </c>
      <c r="C87" s="30" t="s">
        <v>92</v>
      </c>
      <c r="D87" s="31" t="s">
        <v>160</v>
      </c>
      <c r="E87" s="56">
        <v>0</v>
      </c>
      <c r="F87" s="56">
        <v>0</v>
      </c>
      <c r="G87" s="56">
        <v>0</v>
      </c>
      <c r="H87" s="56">
        <v>0</v>
      </c>
      <c r="I87" s="56">
        <v>0</v>
      </c>
      <c r="J87" s="57">
        <v>0</v>
      </c>
    </row>
    <row r="88" spans="1:10" ht="14.25" customHeight="1">
      <c r="A88" s="35">
        <v>3</v>
      </c>
      <c r="B88" s="30">
        <v>3</v>
      </c>
      <c r="C88" s="30" t="s">
        <v>92</v>
      </c>
      <c r="D88" s="31" t="s">
        <v>161</v>
      </c>
      <c r="E88" s="56">
        <f>G88</f>
        <v>120600</v>
      </c>
      <c r="F88" s="56">
        <f>H88</f>
        <v>353594</v>
      </c>
      <c r="G88" s="56">
        <v>120600</v>
      </c>
      <c r="H88" s="56">
        <v>353594</v>
      </c>
      <c r="I88" s="56">
        <v>0</v>
      </c>
      <c r="J88" s="57">
        <v>0</v>
      </c>
    </row>
    <row r="89" spans="1:10" ht="14.25" customHeight="1">
      <c r="A89" s="35">
        <v>3</v>
      </c>
      <c r="B89" s="30">
        <v>4</v>
      </c>
      <c r="C89" s="30" t="s">
        <v>92</v>
      </c>
      <c r="D89" s="31" t="s">
        <v>162</v>
      </c>
      <c r="E89" s="56">
        <f>G89+I89</f>
        <v>197528</v>
      </c>
      <c r="F89" s="56">
        <f>H89+J89</f>
        <v>419710</v>
      </c>
      <c r="G89" s="56">
        <v>197528</v>
      </c>
      <c r="H89" s="56">
        <v>419710</v>
      </c>
      <c r="I89" s="56">
        <v>0</v>
      </c>
      <c r="J89" s="57">
        <v>0</v>
      </c>
    </row>
    <row r="90" spans="1:10" ht="14.25" customHeight="1">
      <c r="A90" s="35">
        <v>4</v>
      </c>
      <c r="B90" s="30" t="s">
        <v>92</v>
      </c>
      <c r="C90" s="30" t="s">
        <v>92</v>
      </c>
      <c r="D90" s="31" t="s">
        <v>163</v>
      </c>
      <c r="E90" s="56">
        <f aca="true" t="shared" si="6" ref="E90:J90">E91+E92+E93+E94+E95</f>
        <v>333166</v>
      </c>
      <c r="F90" s="56">
        <f t="shared" si="6"/>
        <v>1097294</v>
      </c>
      <c r="G90" s="56">
        <f t="shared" si="6"/>
        <v>333166</v>
      </c>
      <c r="H90" s="56">
        <f t="shared" si="6"/>
        <v>1097294</v>
      </c>
      <c r="I90" s="56">
        <f t="shared" si="6"/>
        <v>0</v>
      </c>
      <c r="J90" s="62">
        <f t="shared" si="6"/>
        <v>0</v>
      </c>
    </row>
    <row r="91" spans="1:10" ht="14.25" customHeight="1">
      <c r="A91" s="35">
        <v>4</v>
      </c>
      <c r="B91" s="30">
        <v>1</v>
      </c>
      <c r="C91" s="30" t="s">
        <v>92</v>
      </c>
      <c r="D91" s="31" t="s">
        <v>164</v>
      </c>
      <c r="E91" s="56">
        <f aca="true" t="shared" si="7" ref="E91:F93">G91+I91</f>
        <v>267108</v>
      </c>
      <c r="F91" s="56">
        <f t="shared" si="7"/>
        <v>1031236</v>
      </c>
      <c r="G91" s="56">
        <v>267108</v>
      </c>
      <c r="H91" s="56">
        <v>1031236</v>
      </c>
      <c r="I91" s="56">
        <v>0</v>
      </c>
      <c r="J91" s="57">
        <v>0</v>
      </c>
    </row>
    <row r="92" spans="1:10" ht="14.25" customHeight="1">
      <c r="A92" s="35">
        <v>4</v>
      </c>
      <c r="B92" s="30">
        <v>2</v>
      </c>
      <c r="C92" s="30" t="s">
        <v>92</v>
      </c>
      <c r="D92" s="31" t="s">
        <v>165</v>
      </c>
      <c r="E92" s="56">
        <f t="shared" si="7"/>
        <v>66058</v>
      </c>
      <c r="F92" s="56">
        <f t="shared" si="7"/>
        <v>66058</v>
      </c>
      <c r="G92" s="56">
        <v>66058</v>
      </c>
      <c r="H92" s="56">
        <v>66058</v>
      </c>
      <c r="I92" s="56">
        <v>0</v>
      </c>
      <c r="J92" s="57">
        <v>0</v>
      </c>
    </row>
    <row r="93" spans="1:10" ht="14.25" customHeight="1">
      <c r="A93" s="35">
        <v>4</v>
      </c>
      <c r="B93" s="30">
        <v>3</v>
      </c>
      <c r="C93" s="30" t="s">
        <v>92</v>
      </c>
      <c r="D93" s="31" t="s">
        <v>166</v>
      </c>
      <c r="E93" s="56">
        <f t="shared" si="7"/>
        <v>0</v>
      </c>
      <c r="F93" s="56">
        <f t="shared" si="7"/>
        <v>0</v>
      </c>
      <c r="G93" s="56">
        <v>0</v>
      </c>
      <c r="H93" s="56">
        <v>0</v>
      </c>
      <c r="I93" s="56">
        <v>0</v>
      </c>
      <c r="J93" s="57">
        <v>0</v>
      </c>
    </row>
    <row r="94" spans="1:10" ht="14.25" customHeight="1">
      <c r="A94" s="35">
        <v>4</v>
      </c>
      <c r="B94" s="30">
        <v>4</v>
      </c>
      <c r="C94" s="30" t="s">
        <v>92</v>
      </c>
      <c r="D94" s="31" t="s">
        <v>167</v>
      </c>
      <c r="E94" s="56">
        <v>0</v>
      </c>
      <c r="F94" s="56">
        <v>0</v>
      </c>
      <c r="G94" s="56">
        <v>0</v>
      </c>
      <c r="H94" s="56">
        <v>0</v>
      </c>
      <c r="I94" s="56">
        <v>0</v>
      </c>
      <c r="J94" s="57">
        <v>0</v>
      </c>
    </row>
    <row r="95" spans="1:10" ht="14.25" customHeight="1" thickBot="1">
      <c r="A95" s="38">
        <v>4</v>
      </c>
      <c r="B95" s="39">
        <v>5</v>
      </c>
      <c r="C95" s="39" t="s">
        <v>92</v>
      </c>
      <c r="D95" s="40" t="s">
        <v>168</v>
      </c>
      <c r="E95" s="58">
        <v>0</v>
      </c>
      <c r="F95" s="58">
        <v>0</v>
      </c>
      <c r="G95" s="58">
        <v>0</v>
      </c>
      <c r="H95" s="58">
        <v>0</v>
      </c>
      <c r="I95" s="58">
        <v>0</v>
      </c>
      <c r="J95" s="59">
        <v>0</v>
      </c>
    </row>
    <row r="97" spans="1:10" ht="16.5">
      <c r="A97" s="199" t="s">
        <v>72</v>
      </c>
      <c r="B97" s="199"/>
      <c r="C97" s="199"/>
      <c r="I97" s="200" t="s">
        <v>73</v>
      </c>
      <c r="J97" s="201"/>
    </row>
    <row r="98" spans="1:10" ht="16.5">
      <c r="A98" s="202" t="s">
        <v>74</v>
      </c>
      <c r="B98" s="202"/>
      <c r="C98" s="202"/>
      <c r="D98" s="203" t="s">
        <v>75</v>
      </c>
      <c r="E98" s="203"/>
      <c r="F98" s="203"/>
      <c r="G98" s="203"/>
      <c r="H98" s="203"/>
      <c r="I98" s="204" t="s">
        <v>76</v>
      </c>
      <c r="J98" s="205"/>
    </row>
    <row r="99" spans="5:10" ht="19.5">
      <c r="E99" s="206" t="s">
        <v>77</v>
      </c>
      <c r="F99" s="207"/>
      <c r="G99" s="207"/>
      <c r="H99" s="207"/>
      <c r="I99" s="208" t="s">
        <v>169</v>
      </c>
      <c r="J99" s="208"/>
    </row>
    <row r="100" spans="5:10" ht="17.25" thickBot="1">
      <c r="E100" s="194" t="str">
        <f>E4</f>
        <v>中華民國108年02月     (108年度 )</v>
      </c>
      <c r="F100" s="194"/>
      <c r="G100" s="194"/>
      <c r="H100" s="194"/>
      <c r="I100" s="195" t="s">
        <v>80</v>
      </c>
      <c r="J100" s="195"/>
    </row>
    <row r="101" spans="1:10" ht="14.25" customHeight="1">
      <c r="A101" s="196" t="s">
        <v>81</v>
      </c>
      <c r="B101" s="197"/>
      <c r="C101" s="197"/>
      <c r="D101" s="197"/>
      <c r="E101" s="197" t="s">
        <v>82</v>
      </c>
      <c r="F101" s="197"/>
      <c r="G101" s="197" t="s">
        <v>146</v>
      </c>
      <c r="H101" s="197"/>
      <c r="I101" s="197" t="s">
        <v>147</v>
      </c>
      <c r="J101" s="198"/>
    </row>
    <row r="102" spans="1:10" ht="16.5">
      <c r="A102" s="32" t="s">
        <v>85</v>
      </c>
      <c r="B102" s="33" t="s">
        <v>86</v>
      </c>
      <c r="C102" s="33" t="s">
        <v>87</v>
      </c>
      <c r="D102" s="33" t="s">
        <v>88</v>
      </c>
      <c r="E102" s="33" t="s">
        <v>89</v>
      </c>
      <c r="F102" s="33" t="s">
        <v>90</v>
      </c>
      <c r="G102" s="33" t="s">
        <v>89</v>
      </c>
      <c r="H102" s="33" t="s">
        <v>91</v>
      </c>
      <c r="I102" s="33" t="s">
        <v>89</v>
      </c>
      <c r="J102" s="34" t="s">
        <v>91</v>
      </c>
    </row>
    <row r="103" spans="1:10" ht="14.25" customHeight="1">
      <c r="A103" s="35">
        <v>5</v>
      </c>
      <c r="B103" s="30" t="s">
        <v>92</v>
      </c>
      <c r="C103" s="30" t="s">
        <v>92</v>
      </c>
      <c r="D103" s="31" t="s">
        <v>170</v>
      </c>
      <c r="E103" s="56">
        <f aca="true" t="shared" si="8" ref="E103:J103">E104+E105</f>
        <v>3264813</v>
      </c>
      <c r="F103" s="56">
        <f t="shared" si="8"/>
        <v>15387132</v>
      </c>
      <c r="G103" s="56">
        <f t="shared" si="8"/>
        <v>1047993</v>
      </c>
      <c r="H103" s="56">
        <f t="shared" si="8"/>
        <v>2644584</v>
      </c>
      <c r="I103" s="56">
        <f t="shared" si="8"/>
        <v>0</v>
      </c>
      <c r="J103" s="57">
        <f t="shared" si="8"/>
        <v>0</v>
      </c>
    </row>
    <row r="104" spans="1:10" ht="14.25" customHeight="1">
      <c r="A104" s="35">
        <v>5</v>
      </c>
      <c r="B104" s="30">
        <v>1</v>
      </c>
      <c r="C104" s="30" t="s">
        <v>92</v>
      </c>
      <c r="D104" s="31" t="s">
        <v>171</v>
      </c>
      <c r="E104" s="56">
        <v>274980</v>
      </c>
      <c r="F104" s="56">
        <v>1547879</v>
      </c>
      <c r="G104" s="56">
        <v>41657</v>
      </c>
      <c r="H104" s="56">
        <v>92972</v>
      </c>
      <c r="I104" s="56">
        <v>0</v>
      </c>
      <c r="J104" s="57">
        <v>0</v>
      </c>
    </row>
    <row r="105" spans="1:10" ht="14.25" customHeight="1">
      <c r="A105" s="35">
        <v>5</v>
      </c>
      <c r="B105" s="30">
        <v>2</v>
      </c>
      <c r="C105" s="30" t="s">
        <v>92</v>
      </c>
      <c r="D105" s="31" t="s">
        <v>172</v>
      </c>
      <c r="E105" s="56">
        <v>2989833</v>
      </c>
      <c r="F105" s="56">
        <v>13839253</v>
      </c>
      <c r="G105" s="56">
        <v>1006336</v>
      </c>
      <c r="H105" s="56">
        <v>2551612</v>
      </c>
      <c r="I105" s="56">
        <v>0</v>
      </c>
      <c r="J105" s="57">
        <v>0</v>
      </c>
    </row>
    <row r="106" spans="1:10" ht="14.25" customHeight="1">
      <c r="A106" s="35">
        <v>10</v>
      </c>
      <c r="B106" s="30" t="s">
        <v>92</v>
      </c>
      <c r="C106" s="30" t="s">
        <v>92</v>
      </c>
      <c r="D106" s="31" t="s">
        <v>173</v>
      </c>
      <c r="E106" s="56">
        <f aca="true" t="shared" si="9" ref="E106:J106">E107+E108</f>
        <v>3034360</v>
      </c>
      <c r="F106" s="56">
        <f t="shared" si="9"/>
        <v>3462048</v>
      </c>
      <c r="G106" s="56">
        <f t="shared" si="9"/>
        <v>3034360</v>
      </c>
      <c r="H106" s="56">
        <f t="shared" si="9"/>
        <v>3462048</v>
      </c>
      <c r="I106" s="56">
        <f t="shared" si="9"/>
        <v>0</v>
      </c>
      <c r="J106" s="57">
        <f t="shared" si="9"/>
        <v>0</v>
      </c>
    </row>
    <row r="107" spans="1:10" ht="14.25" customHeight="1">
      <c r="A107" s="35">
        <v>10</v>
      </c>
      <c r="B107" s="30">
        <v>1</v>
      </c>
      <c r="C107" s="30" t="s">
        <v>92</v>
      </c>
      <c r="D107" s="31" t="s">
        <v>174</v>
      </c>
      <c r="E107" s="56">
        <f>G107+I107</f>
        <v>3034360</v>
      </c>
      <c r="F107" s="56">
        <f>H107+J107</f>
        <v>3462048</v>
      </c>
      <c r="G107" s="56">
        <v>3034360</v>
      </c>
      <c r="H107" s="56">
        <v>3462048</v>
      </c>
      <c r="I107" s="56">
        <v>0</v>
      </c>
      <c r="J107" s="57">
        <v>0</v>
      </c>
    </row>
    <row r="108" spans="1:10" ht="14.25" customHeight="1">
      <c r="A108" s="35">
        <v>10</v>
      </c>
      <c r="B108" s="30">
        <v>2</v>
      </c>
      <c r="C108" s="30" t="s">
        <v>92</v>
      </c>
      <c r="D108" s="31" t="s">
        <v>175</v>
      </c>
      <c r="E108" s="56">
        <v>0</v>
      </c>
      <c r="F108" s="56">
        <v>0</v>
      </c>
      <c r="G108" s="56">
        <v>0</v>
      </c>
      <c r="H108" s="56">
        <v>0</v>
      </c>
      <c r="I108" s="56">
        <v>0</v>
      </c>
      <c r="J108" s="57">
        <v>0</v>
      </c>
    </row>
    <row r="109" spans="1:10" ht="14.25" customHeight="1">
      <c r="A109" s="35">
        <v>6</v>
      </c>
      <c r="B109" s="30" t="s">
        <v>92</v>
      </c>
      <c r="C109" s="30" t="s">
        <v>92</v>
      </c>
      <c r="D109" s="31" t="s">
        <v>176</v>
      </c>
      <c r="E109" s="56">
        <v>0</v>
      </c>
      <c r="F109" s="56">
        <v>0</v>
      </c>
      <c r="G109" s="56">
        <v>0</v>
      </c>
      <c r="H109" s="56">
        <v>0</v>
      </c>
      <c r="I109" s="56">
        <v>0</v>
      </c>
      <c r="J109" s="57">
        <v>0</v>
      </c>
    </row>
    <row r="110" spans="1:10" ht="14.25" customHeight="1">
      <c r="A110" s="35">
        <v>6</v>
      </c>
      <c r="B110" s="30">
        <v>1</v>
      </c>
      <c r="C110" s="30" t="s">
        <v>92</v>
      </c>
      <c r="D110" s="31" t="s">
        <v>177</v>
      </c>
      <c r="E110" s="56">
        <v>0</v>
      </c>
      <c r="F110" s="56">
        <v>0</v>
      </c>
      <c r="G110" s="56">
        <v>0</v>
      </c>
      <c r="H110" s="56">
        <v>0</v>
      </c>
      <c r="I110" s="56">
        <v>0</v>
      </c>
      <c r="J110" s="57">
        <v>0</v>
      </c>
    </row>
    <row r="111" spans="1:10" ht="14.25" customHeight="1">
      <c r="A111" s="35">
        <v>6</v>
      </c>
      <c r="B111" s="30">
        <v>2</v>
      </c>
      <c r="C111" s="30" t="s">
        <v>92</v>
      </c>
      <c r="D111" s="31" t="s">
        <v>178</v>
      </c>
      <c r="E111" s="56">
        <v>0</v>
      </c>
      <c r="F111" s="56">
        <v>0</v>
      </c>
      <c r="G111" s="56">
        <v>0</v>
      </c>
      <c r="H111" s="56">
        <v>0</v>
      </c>
      <c r="I111" s="56">
        <v>0</v>
      </c>
      <c r="J111" s="57">
        <v>0</v>
      </c>
    </row>
    <row r="112" spans="1:10" ht="14.25" customHeight="1">
      <c r="A112" s="35">
        <v>7</v>
      </c>
      <c r="B112" s="30" t="s">
        <v>92</v>
      </c>
      <c r="C112" s="30" t="s">
        <v>92</v>
      </c>
      <c r="D112" s="31" t="s">
        <v>179</v>
      </c>
      <c r="E112" s="56">
        <v>0</v>
      </c>
      <c r="F112" s="56">
        <v>0</v>
      </c>
      <c r="G112" s="56">
        <v>0</v>
      </c>
      <c r="H112" s="56">
        <v>0</v>
      </c>
      <c r="I112" s="56">
        <v>0</v>
      </c>
      <c r="J112" s="62">
        <v>0</v>
      </c>
    </row>
    <row r="113" spans="1:10" ht="14.25" customHeight="1">
      <c r="A113" s="35">
        <v>7</v>
      </c>
      <c r="B113" s="30">
        <v>1</v>
      </c>
      <c r="C113" s="30" t="s">
        <v>92</v>
      </c>
      <c r="D113" s="31" t="s">
        <v>180</v>
      </c>
      <c r="E113" s="56">
        <v>0</v>
      </c>
      <c r="F113" s="56">
        <v>0</v>
      </c>
      <c r="G113" s="56">
        <v>0</v>
      </c>
      <c r="H113" s="56">
        <v>0</v>
      </c>
      <c r="I113" s="56">
        <v>0</v>
      </c>
      <c r="J113" s="57">
        <v>0</v>
      </c>
    </row>
    <row r="114" spans="1:10" s="66" customFormat="1" ht="14.25" customHeight="1" thickBot="1">
      <c r="A114" s="63">
        <v>8</v>
      </c>
      <c r="B114" s="64" t="s">
        <v>92</v>
      </c>
      <c r="C114" s="64" t="s">
        <v>92</v>
      </c>
      <c r="D114" s="65" t="s">
        <v>181</v>
      </c>
      <c r="E114" s="58">
        <f>G114+I114</f>
        <v>141325</v>
      </c>
      <c r="F114" s="58">
        <f>H114+J114</f>
        <v>177265</v>
      </c>
      <c r="G114" s="58">
        <v>141325</v>
      </c>
      <c r="H114" s="58">
        <v>177265</v>
      </c>
      <c r="I114" s="58">
        <v>0</v>
      </c>
      <c r="J114" s="59">
        <v>0</v>
      </c>
    </row>
    <row r="116" spans="1:10" ht="16.5">
      <c r="A116" s="199" t="s">
        <v>72</v>
      </c>
      <c r="B116" s="199"/>
      <c r="C116" s="199"/>
      <c r="I116" s="200" t="s">
        <v>73</v>
      </c>
      <c r="J116" s="201"/>
    </row>
    <row r="117" spans="1:10" ht="16.5">
      <c r="A117" s="202" t="s">
        <v>74</v>
      </c>
      <c r="B117" s="202"/>
      <c r="C117" s="202"/>
      <c r="D117" s="203" t="s">
        <v>75</v>
      </c>
      <c r="E117" s="203"/>
      <c r="F117" s="203"/>
      <c r="G117" s="203"/>
      <c r="H117" s="203"/>
      <c r="I117" s="204" t="s">
        <v>76</v>
      </c>
      <c r="J117" s="205"/>
    </row>
    <row r="118" spans="5:10" ht="19.5">
      <c r="E118" s="206" t="s">
        <v>77</v>
      </c>
      <c r="F118" s="207"/>
      <c r="G118" s="207"/>
      <c r="H118" s="207"/>
      <c r="I118" s="208" t="s">
        <v>182</v>
      </c>
      <c r="J118" s="208"/>
    </row>
    <row r="119" spans="5:10" ht="17.25" thickBot="1">
      <c r="E119" s="194" t="str">
        <f>E4</f>
        <v>中華民國108年02月     (108年度 )</v>
      </c>
      <c r="F119" s="194"/>
      <c r="G119" s="194"/>
      <c r="H119" s="194"/>
      <c r="I119" s="195" t="s">
        <v>80</v>
      </c>
      <c r="J119" s="195"/>
    </row>
    <row r="120" spans="1:10" ht="14.25" customHeight="1">
      <c r="A120" s="196" t="s">
        <v>81</v>
      </c>
      <c r="B120" s="197"/>
      <c r="C120" s="197"/>
      <c r="D120" s="197"/>
      <c r="E120" s="197" t="s">
        <v>82</v>
      </c>
      <c r="F120" s="197"/>
      <c r="G120" s="197" t="s">
        <v>146</v>
      </c>
      <c r="H120" s="197"/>
      <c r="I120" s="197" t="s">
        <v>147</v>
      </c>
      <c r="J120" s="198"/>
    </row>
    <row r="121" spans="1:10" ht="16.5">
      <c r="A121" s="32" t="s">
        <v>85</v>
      </c>
      <c r="B121" s="33" t="s">
        <v>86</v>
      </c>
      <c r="C121" s="33" t="s">
        <v>87</v>
      </c>
      <c r="D121" s="33" t="s">
        <v>88</v>
      </c>
      <c r="E121" s="33" t="s">
        <v>89</v>
      </c>
      <c r="F121" s="33" t="s">
        <v>90</v>
      </c>
      <c r="G121" s="33" t="s">
        <v>89</v>
      </c>
      <c r="H121" s="33" t="s">
        <v>91</v>
      </c>
      <c r="I121" s="33" t="s">
        <v>89</v>
      </c>
      <c r="J121" s="34" t="s">
        <v>91</v>
      </c>
    </row>
    <row r="122" spans="1:10" ht="14.25" customHeight="1">
      <c r="A122" s="35" t="s">
        <v>92</v>
      </c>
      <c r="B122" s="30" t="s">
        <v>92</v>
      </c>
      <c r="C122" s="30" t="s">
        <v>92</v>
      </c>
      <c r="D122" s="31" t="s">
        <v>183</v>
      </c>
      <c r="E122" s="54">
        <f aca="true" t="shared" si="10" ref="E122:J122">E123+E128+E132+E137+E143+E146</f>
        <v>4495022</v>
      </c>
      <c r="F122" s="54">
        <f t="shared" si="10"/>
        <v>5073910</v>
      </c>
      <c r="G122" s="54">
        <f t="shared" si="10"/>
        <v>352127</v>
      </c>
      <c r="H122" s="54">
        <f t="shared" si="10"/>
        <v>570527</v>
      </c>
      <c r="I122" s="54">
        <f t="shared" si="10"/>
        <v>4142895</v>
      </c>
      <c r="J122" s="54">
        <f t="shared" si="10"/>
        <v>4503383</v>
      </c>
    </row>
    <row r="123" spans="1:10" ht="14.25" customHeight="1">
      <c r="A123" s="35">
        <v>1</v>
      </c>
      <c r="B123" s="30" t="s">
        <v>92</v>
      </c>
      <c r="C123" s="30" t="s">
        <v>92</v>
      </c>
      <c r="D123" s="31" t="s">
        <v>149</v>
      </c>
      <c r="E123" s="56">
        <f aca="true" t="shared" si="11" ref="E123:J123">E124+E125+E126+E127</f>
        <v>661925</v>
      </c>
      <c r="F123" s="56">
        <f t="shared" si="11"/>
        <v>861925</v>
      </c>
      <c r="G123" s="56">
        <f t="shared" si="11"/>
        <v>219736</v>
      </c>
      <c r="H123" s="56">
        <f t="shared" si="11"/>
        <v>419736</v>
      </c>
      <c r="I123" s="56">
        <f t="shared" si="11"/>
        <v>442189</v>
      </c>
      <c r="J123" s="56">
        <f t="shared" si="11"/>
        <v>442189</v>
      </c>
    </row>
    <row r="124" spans="1:10" ht="14.25" customHeight="1">
      <c r="A124" s="35">
        <v>1</v>
      </c>
      <c r="B124" s="30">
        <v>1</v>
      </c>
      <c r="C124" s="30" t="s">
        <v>92</v>
      </c>
      <c r="D124" s="31" t="s">
        <v>184</v>
      </c>
      <c r="E124" s="56">
        <f aca="true" t="shared" si="12" ref="E124:F127">G124+I124</f>
        <v>120000</v>
      </c>
      <c r="F124" s="56">
        <f t="shared" si="12"/>
        <v>320000</v>
      </c>
      <c r="G124" s="56">
        <v>120000</v>
      </c>
      <c r="H124" s="56">
        <v>320000</v>
      </c>
      <c r="I124" s="56">
        <v>0</v>
      </c>
      <c r="J124" s="57">
        <v>0</v>
      </c>
    </row>
    <row r="125" spans="1:10" ht="14.25" customHeight="1">
      <c r="A125" s="35">
        <v>1</v>
      </c>
      <c r="B125" s="30">
        <v>2</v>
      </c>
      <c r="C125" s="30" t="s">
        <v>92</v>
      </c>
      <c r="D125" s="31" t="s">
        <v>185</v>
      </c>
      <c r="E125" s="56">
        <f t="shared" si="12"/>
        <v>41960</v>
      </c>
      <c r="F125" s="56">
        <f t="shared" si="12"/>
        <v>41960</v>
      </c>
      <c r="G125" s="56">
        <v>41960</v>
      </c>
      <c r="H125" s="56">
        <v>41960</v>
      </c>
      <c r="I125" s="56">
        <v>0</v>
      </c>
      <c r="J125" s="57">
        <v>0</v>
      </c>
    </row>
    <row r="126" spans="1:10" ht="14.25" customHeight="1">
      <c r="A126" s="35">
        <v>1</v>
      </c>
      <c r="B126" s="30">
        <v>3</v>
      </c>
      <c r="C126" s="30" t="s">
        <v>92</v>
      </c>
      <c r="D126" s="31" t="s">
        <v>186</v>
      </c>
      <c r="E126" s="56">
        <f t="shared" si="12"/>
        <v>499965</v>
      </c>
      <c r="F126" s="56">
        <f t="shared" si="12"/>
        <v>499965</v>
      </c>
      <c r="G126" s="56">
        <v>57776</v>
      </c>
      <c r="H126" s="56">
        <v>57776</v>
      </c>
      <c r="I126" s="56">
        <v>442189</v>
      </c>
      <c r="J126" s="57">
        <v>442189</v>
      </c>
    </row>
    <row r="127" spans="1:10" ht="14.25" customHeight="1">
      <c r="A127" s="35">
        <v>1</v>
      </c>
      <c r="B127" s="30">
        <v>4</v>
      </c>
      <c r="C127" s="30" t="s">
        <v>92</v>
      </c>
      <c r="D127" s="31" t="s">
        <v>187</v>
      </c>
      <c r="E127" s="56">
        <f t="shared" si="12"/>
        <v>0</v>
      </c>
      <c r="F127" s="56">
        <f t="shared" si="12"/>
        <v>0</v>
      </c>
      <c r="G127" s="56">
        <v>0</v>
      </c>
      <c r="H127" s="56">
        <v>0</v>
      </c>
      <c r="I127" s="56">
        <v>0</v>
      </c>
      <c r="J127" s="57">
        <v>0</v>
      </c>
    </row>
    <row r="128" spans="1:10" ht="14.25" customHeight="1">
      <c r="A128" s="35">
        <v>2</v>
      </c>
      <c r="B128" s="30" t="s">
        <v>92</v>
      </c>
      <c r="C128" s="30" t="s">
        <v>92</v>
      </c>
      <c r="D128" s="31" t="s">
        <v>154</v>
      </c>
      <c r="E128" s="56">
        <f aca="true" t="shared" si="13" ref="E128:J128">E129+E130+E131</f>
        <v>0</v>
      </c>
      <c r="F128" s="56">
        <f t="shared" si="13"/>
        <v>0</v>
      </c>
      <c r="G128" s="56">
        <f t="shared" si="13"/>
        <v>0</v>
      </c>
      <c r="H128" s="56">
        <f t="shared" si="13"/>
        <v>0</v>
      </c>
      <c r="I128" s="56">
        <f t="shared" si="13"/>
        <v>0</v>
      </c>
      <c r="J128" s="56">
        <f t="shared" si="13"/>
        <v>0</v>
      </c>
    </row>
    <row r="129" spans="1:10" ht="14.25" customHeight="1">
      <c r="A129" s="35">
        <v>2</v>
      </c>
      <c r="B129" s="30">
        <v>1</v>
      </c>
      <c r="C129" s="30" t="s">
        <v>92</v>
      </c>
      <c r="D129" s="31" t="s">
        <v>188</v>
      </c>
      <c r="E129" s="56">
        <v>0</v>
      </c>
      <c r="F129" s="56">
        <v>0</v>
      </c>
      <c r="G129" s="56">
        <v>0</v>
      </c>
      <c r="H129" s="56">
        <v>0</v>
      </c>
      <c r="I129" s="56">
        <v>0</v>
      </c>
      <c r="J129" s="57">
        <v>0</v>
      </c>
    </row>
    <row r="130" spans="1:10" ht="14.25" customHeight="1">
      <c r="A130" s="35">
        <v>2</v>
      </c>
      <c r="B130" s="30">
        <v>2</v>
      </c>
      <c r="C130" s="30" t="s">
        <v>92</v>
      </c>
      <c r="D130" s="31" t="s">
        <v>189</v>
      </c>
      <c r="E130" s="56">
        <v>0</v>
      </c>
      <c r="F130" s="56">
        <v>0</v>
      </c>
      <c r="G130" s="56">
        <v>0</v>
      </c>
      <c r="H130" s="56">
        <v>0</v>
      </c>
      <c r="I130" s="56">
        <v>0</v>
      </c>
      <c r="J130" s="57">
        <v>0</v>
      </c>
    </row>
    <row r="131" spans="1:10" ht="14.25" customHeight="1">
      <c r="A131" s="35">
        <v>2</v>
      </c>
      <c r="B131" s="30">
        <v>3</v>
      </c>
      <c r="C131" s="30" t="s">
        <v>92</v>
      </c>
      <c r="D131" s="31" t="s">
        <v>190</v>
      </c>
      <c r="E131" s="56">
        <v>0</v>
      </c>
      <c r="F131" s="56">
        <v>0</v>
      </c>
      <c r="G131" s="56">
        <v>0</v>
      </c>
      <c r="H131" s="56">
        <v>0</v>
      </c>
      <c r="I131" s="56">
        <v>0</v>
      </c>
      <c r="J131" s="57">
        <v>0</v>
      </c>
    </row>
    <row r="132" spans="1:10" ht="14.25" customHeight="1">
      <c r="A132" s="35">
        <v>3</v>
      </c>
      <c r="B132" s="30" t="s">
        <v>92</v>
      </c>
      <c r="C132" s="30" t="s">
        <v>92</v>
      </c>
      <c r="D132" s="31" t="s">
        <v>158</v>
      </c>
      <c r="E132" s="56">
        <f aca="true" t="shared" si="14" ref="E132:J132">E133+E134+E135+E136</f>
        <v>3833097</v>
      </c>
      <c r="F132" s="56">
        <f t="shared" si="14"/>
        <v>4211985</v>
      </c>
      <c r="G132" s="56">
        <f t="shared" si="14"/>
        <v>132391</v>
      </c>
      <c r="H132" s="56">
        <f t="shared" si="14"/>
        <v>150791</v>
      </c>
      <c r="I132" s="56">
        <f t="shared" si="14"/>
        <v>3700706</v>
      </c>
      <c r="J132" s="56">
        <f t="shared" si="14"/>
        <v>4061194</v>
      </c>
    </row>
    <row r="133" spans="1:10" ht="14.25" customHeight="1">
      <c r="A133" s="35">
        <v>3</v>
      </c>
      <c r="B133" s="30">
        <v>1</v>
      </c>
      <c r="C133" s="30" t="s">
        <v>92</v>
      </c>
      <c r="D133" s="31" t="s">
        <v>191</v>
      </c>
      <c r="E133" s="56">
        <f>G133+I133</f>
        <v>79291</v>
      </c>
      <c r="F133" s="56">
        <f>H133+J133</f>
        <v>101958</v>
      </c>
      <c r="G133" s="56">
        <v>79291</v>
      </c>
      <c r="H133" s="56">
        <v>97691</v>
      </c>
      <c r="I133" s="56">
        <v>0</v>
      </c>
      <c r="J133" s="57">
        <v>4267</v>
      </c>
    </row>
    <row r="134" spans="1:10" ht="14.25" customHeight="1">
      <c r="A134" s="35">
        <v>3</v>
      </c>
      <c r="B134" s="30">
        <v>2</v>
      </c>
      <c r="C134" s="30" t="s">
        <v>92</v>
      </c>
      <c r="D134" s="31" t="s">
        <v>192</v>
      </c>
      <c r="E134" s="56">
        <v>0</v>
      </c>
      <c r="F134" s="56">
        <v>0</v>
      </c>
      <c r="G134" s="56">
        <v>0</v>
      </c>
      <c r="H134" s="56">
        <v>0</v>
      </c>
      <c r="I134" s="56">
        <v>0</v>
      </c>
      <c r="J134" s="57">
        <v>0</v>
      </c>
    </row>
    <row r="135" spans="1:10" ht="14.25" customHeight="1">
      <c r="A135" s="35">
        <v>3</v>
      </c>
      <c r="B135" s="30">
        <v>3</v>
      </c>
      <c r="C135" s="30" t="s">
        <v>92</v>
      </c>
      <c r="D135" s="31" t="s">
        <v>193</v>
      </c>
      <c r="E135" s="56">
        <v>0</v>
      </c>
      <c r="F135" s="56">
        <v>0</v>
      </c>
      <c r="G135" s="56">
        <v>0</v>
      </c>
      <c r="H135" s="56">
        <v>0</v>
      </c>
      <c r="I135" s="56">
        <v>0</v>
      </c>
      <c r="J135" s="57">
        <v>0</v>
      </c>
    </row>
    <row r="136" spans="1:10" ht="14.25" customHeight="1">
      <c r="A136" s="35">
        <v>3</v>
      </c>
      <c r="B136" s="30">
        <v>4</v>
      </c>
      <c r="C136" s="30" t="s">
        <v>92</v>
      </c>
      <c r="D136" s="31" t="s">
        <v>162</v>
      </c>
      <c r="E136" s="56">
        <f>G136+I136</f>
        <v>3753806</v>
      </c>
      <c r="F136" s="56">
        <f>H136+J136</f>
        <v>4110027</v>
      </c>
      <c r="G136" s="56">
        <v>53100</v>
      </c>
      <c r="H136" s="56">
        <v>53100</v>
      </c>
      <c r="I136" s="56">
        <v>3700706</v>
      </c>
      <c r="J136" s="57">
        <v>4056927</v>
      </c>
    </row>
    <row r="137" spans="1:10" ht="14.25" customHeight="1">
      <c r="A137" s="35">
        <v>4</v>
      </c>
      <c r="B137" s="30" t="s">
        <v>92</v>
      </c>
      <c r="C137" s="30" t="s">
        <v>92</v>
      </c>
      <c r="D137" s="31" t="s">
        <v>163</v>
      </c>
      <c r="E137" s="56">
        <f aca="true" t="shared" si="15" ref="E137:J137">E138+E139+E140+E141+E142</f>
        <v>0</v>
      </c>
      <c r="F137" s="56">
        <f t="shared" si="15"/>
        <v>0</v>
      </c>
      <c r="G137" s="56">
        <f t="shared" si="15"/>
        <v>0</v>
      </c>
      <c r="H137" s="56">
        <f t="shared" si="15"/>
        <v>0</v>
      </c>
      <c r="I137" s="56">
        <f t="shared" si="15"/>
        <v>0</v>
      </c>
      <c r="J137" s="56">
        <f t="shared" si="15"/>
        <v>0</v>
      </c>
    </row>
    <row r="138" spans="1:10" ht="14.25" customHeight="1">
      <c r="A138" s="35">
        <v>4</v>
      </c>
      <c r="B138" s="30">
        <v>1</v>
      </c>
      <c r="C138" s="30" t="s">
        <v>92</v>
      </c>
      <c r="D138" s="31" t="s">
        <v>164</v>
      </c>
      <c r="E138" s="56">
        <v>0</v>
      </c>
      <c r="F138" s="56">
        <v>0</v>
      </c>
      <c r="G138" s="56">
        <v>0</v>
      </c>
      <c r="H138" s="56">
        <v>0</v>
      </c>
      <c r="I138" s="56">
        <v>0</v>
      </c>
      <c r="J138" s="57">
        <v>0</v>
      </c>
    </row>
    <row r="139" spans="1:10" ht="14.25" customHeight="1">
      <c r="A139" s="35">
        <v>4</v>
      </c>
      <c r="B139" s="30">
        <v>2</v>
      </c>
      <c r="C139" s="30" t="s">
        <v>92</v>
      </c>
      <c r="D139" s="31" t="s">
        <v>165</v>
      </c>
      <c r="E139" s="56">
        <v>0</v>
      </c>
      <c r="F139" s="56">
        <v>0</v>
      </c>
      <c r="G139" s="56">
        <v>0</v>
      </c>
      <c r="H139" s="56">
        <v>0</v>
      </c>
      <c r="I139" s="56">
        <v>0</v>
      </c>
      <c r="J139" s="57">
        <v>0</v>
      </c>
    </row>
    <row r="140" spans="1:10" ht="14.25" customHeight="1">
      <c r="A140" s="35">
        <v>4</v>
      </c>
      <c r="B140" s="30">
        <v>3</v>
      </c>
      <c r="C140" s="30" t="s">
        <v>92</v>
      </c>
      <c r="D140" s="31" t="s">
        <v>166</v>
      </c>
      <c r="E140" s="36">
        <v>0</v>
      </c>
      <c r="F140" s="36">
        <v>0</v>
      </c>
      <c r="G140" s="36">
        <v>0</v>
      </c>
      <c r="H140" s="36">
        <v>0</v>
      </c>
      <c r="I140" s="36">
        <v>0</v>
      </c>
      <c r="J140" s="37">
        <v>0</v>
      </c>
    </row>
    <row r="141" spans="1:10" ht="14.25" customHeight="1">
      <c r="A141" s="35">
        <v>4</v>
      </c>
      <c r="B141" s="30">
        <v>4</v>
      </c>
      <c r="C141" s="30" t="s">
        <v>92</v>
      </c>
      <c r="D141" s="31" t="s">
        <v>167</v>
      </c>
      <c r="E141" s="36">
        <v>0</v>
      </c>
      <c r="F141" s="36">
        <v>0</v>
      </c>
      <c r="G141" s="36">
        <v>0</v>
      </c>
      <c r="H141" s="36">
        <v>0</v>
      </c>
      <c r="I141" s="36">
        <v>0</v>
      </c>
      <c r="J141" s="37">
        <v>0</v>
      </c>
    </row>
    <row r="142" spans="1:10" ht="14.25" customHeight="1">
      <c r="A142" s="35">
        <v>4</v>
      </c>
      <c r="B142" s="30">
        <v>5</v>
      </c>
      <c r="C142" s="30" t="s">
        <v>92</v>
      </c>
      <c r="D142" s="31" t="s">
        <v>168</v>
      </c>
      <c r="E142" s="36">
        <v>0</v>
      </c>
      <c r="F142" s="36">
        <v>0</v>
      </c>
      <c r="G142" s="36">
        <v>0</v>
      </c>
      <c r="H142" s="36">
        <v>0</v>
      </c>
      <c r="I142" s="36">
        <v>0</v>
      </c>
      <c r="J142" s="37">
        <v>0</v>
      </c>
    </row>
    <row r="143" spans="1:10" ht="14.25" customHeight="1">
      <c r="A143" s="35">
        <v>5</v>
      </c>
      <c r="B143" s="30" t="s">
        <v>92</v>
      </c>
      <c r="C143" s="30" t="s">
        <v>92</v>
      </c>
      <c r="D143" s="31" t="s">
        <v>170</v>
      </c>
      <c r="E143" s="36">
        <f aca="true" t="shared" si="16" ref="E143:J143">E144+E145</f>
        <v>0</v>
      </c>
      <c r="F143" s="36">
        <f t="shared" si="16"/>
        <v>0</v>
      </c>
      <c r="G143" s="36">
        <f t="shared" si="16"/>
        <v>0</v>
      </c>
      <c r="H143" s="36">
        <f t="shared" si="16"/>
        <v>0</v>
      </c>
      <c r="I143" s="36">
        <f t="shared" si="16"/>
        <v>0</v>
      </c>
      <c r="J143" s="36">
        <f t="shared" si="16"/>
        <v>0</v>
      </c>
    </row>
    <row r="144" spans="1:10" ht="14.25" customHeight="1">
      <c r="A144" s="35">
        <v>5</v>
      </c>
      <c r="B144" s="30">
        <v>1</v>
      </c>
      <c r="C144" s="30" t="s">
        <v>92</v>
      </c>
      <c r="D144" s="31" t="s">
        <v>171</v>
      </c>
      <c r="E144" s="36">
        <v>0</v>
      </c>
      <c r="F144" s="36">
        <v>0</v>
      </c>
      <c r="G144" s="36">
        <v>0</v>
      </c>
      <c r="H144" s="36">
        <v>0</v>
      </c>
      <c r="I144" s="36">
        <v>0</v>
      </c>
      <c r="J144" s="37">
        <v>0</v>
      </c>
    </row>
    <row r="145" spans="1:10" ht="14.25" customHeight="1">
      <c r="A145" s="35">
        <v>5</v>
      </c>
      <c r="B145" s="30">
        <v>2</v>
      </c>
      <c r="C145" s="30" t="s">
        <v>92</v>
      </c>
      <c r="D145" s="31" t="s">
        <v>172</v>
      </c>
      <c r="E145" s="36">
        <v>0</v>
      </c>
      <c r="F145" s="36">
        <v>0</v>
      </c>
      <c r="G145" s="36">
        <v>0</v>
      </c>
      <c r="H145" s="36">
        <v>0</v>
      </c>
      <c r="I145" s="36">
        <v>0</v>
      </c>
      <c r="J145" s="37">
        <v>0</v>
      </c>
    </row>
    <row r="146" spans="1:10" ht="14.25" customHeight="1">
      <c r="A146" s="35">
        <v>7</v>
      </c>
      <c r="B146" s="30" t="s">
        <v>92</v>
      </c>
      <c r="C146" s="30" t="s">
        <v>92</v>
      </c>
      <c r="D146" s="31" t="s">
        <v>179</v>
      </c>
      <c r="E146" s="36">
        <v>0</v>
      </c>
      <c r="F146" s="36">
        <v>0</v>
      </c>
      <c r="G146" s="36">
        <v>0</v>
      </c>
      <c r="H146" s="36">
        <v>0</v>
      </c>
      <c r="I146" s="36">
        <v>0</v>
      </c>
      <c r="J146" s="37">
        <v>0</v>
      </c>
    </row>
    <row r="147" spans="1:10" ht="14.25" customHeight="1" thickBot="1">
      <c r="A147" s="38">
        <v>7</v>
      </c>
      <c r="B147" s="39">
        <v>1</v>
      </c>
      <c r="C147" s="39" t="s">
        <v>92</v>
      </c>
      <c r="D147" s="40" t="s">
        <v>194</v>
      </c>
      <c r="E147" s="41">
        <v>0</v>
      </c>
      <c r="F147" s="41">
        <v>0</v>
      </c>
      <c r="G147" s="41">
        <v>0</v>
      </c>
      <c r="H147" s="41">
        <v>0</v>
      </c>
      <c r="I147" s="41">
        <v>0</v>
      </c>
      <c r="J147" s="42">
        <v>0</v>
      </c>
    </row>
    <row r="149" spans="1:10" ht="16.5">
      <c r="A149" s="199" t="s">
        <v>72</v>
      </c>
      <c r="B149" s="199"/>
      <c r="C149" s="199"/>
      <c r="I149" s="200" t="s">
        <v>73</v>
      </c>
      <c r="J149" s="201"/>
    </row>
    <row r="150" spans="1:10" ht="16.5">
      <c r="A150" s="202" t="s">
        <v>74</v>
      </c>
      <c r="B150" s="202"/>
      <c r="C150" s="202"/>
      <c r="D150" s="203" t="s">
        <v>75</v>
      </c>
      <c r="E150" s="203"/>
      <c r="F150" s="203"/>
      <c r="G150" s="203"/>
      <c r="H150" s="203"/>
      <c r="I150" s="204" t="s">
        <v>76</v>
      </c>
      <c r="J150" s="205"/>
    </row>
    <row r="151" spans="5:10" ht="19.5">
      <c r="E151" s="206" t="s">
        <v>77</v>
      </c>
      <c r="F151" s="207"/>
      <c r="G151" s="207"/>
      <c r="H151" s="207"/>
      <c r="I151" s="208" t="s">
        <v>195</v>
      </c>
      <c r="J151" s="208"/>
    </row>
    <row r="152" spans="5:10" ht="17.25" thickBot="1">
      <c r="E152" s="194" t="str">
        <f>E4</f>
        <v>中華民國108年02月     (108年度 )</v>
      </c>
      <c r="F152" s="194"/>
      <c r="G152" s="194"/>
      <c r="H152" s="194"/>
      <c r="I152" s="195" t="s">
        <v>80</v>
      </c>
      <c r="J152" s="195"/>
    </row>
    <row r="153" spans="1:10" ht="14.25" customHeight="1">
      <c r="A153" s="196" t="s">
        <v>81</v>
      </c>
      <c r="B153" s="197"/>
      <c r="C153" s="197"/>
      <c r="D153" s="197"/>
      <c r="E153" s="197" t="s">
        <v>82</v>
      </c>
      <c r="F153" s="197"/>
      <c r="G153" s="197" t="s">
        <v>146</v>
      </c>
      <c r="H153" s="197"/>
      <c r="I153" s="197" t="s">
        <v>147</v>
      </c>
      <c r="J153" s="198"/>
    </row>
    <row r="154" spans="1:10" ht="16.5">
      <c r="A154" s="32" t="s">
        <v>85</v>
      </c>
      <c r="B154" s="33" t="s">
        <v>86</v>
      </c>
      <c r="C154" s="33" t="s">
        <v>87</v>
      </c>
      <c r="D154" s="33" t="s">
        <v>88</v>
      </c>
      <c r="E154" s="33" t="s">
        <v>89</v>
      </c>
      <c r="F154" s="33" t="s">
        <v>90</v>
      </c>
      <c r="G154" s="33" t="s">
        <v>89</v>
      </c>
      <c r="H154" s="33" t="s">
        <v>91</v>
      </c>
      <c r="I154" s="33" t="s">
        <v>89</v>
      </c>
      <c r="J154" s="34" t="s">
        <v>91</v>
      </c>
    </row>
    <row r="155" spans="1:10" ht="14.25" customHeight="1">
      <c r="A155" s="35">
        <v>8</v>
      </c>
      <c r="B155" s="30" t="s">
        <v>92</v>
      </c>
      <c r="C155" s="30" t="s">
        <v>92</v>
      </c>
      <c r="D155" s="31" t="s">
        <v>181</v>
      </c>
      <c r="E155" s="36">
        <f>G155+I155</f>
        <v>0</v>
      </c>
      <c r="F155" s="36">
        <f>H155+J155</f>
        <v>0</v>
      </c>
      <c r="G155" s="36">
        <v>0</v>
      </c>
      <c r="H155" s="36">
        <v>0</v>
      </c>
      <c r="I155" s="36">
        <v>0</v>
      </c>
      <c r="J155" s="37">
        <v>0</v>
      </c>
    </row>
    <row r="156" spans="1:10" ht="14.25" customHeight="1">
      <c r="A156" s="35" t="s">
        <v>92</v>
      </c>
      <c r="B156" s="30" t="s">
        <v>92</v>
      </c>
      <c r="C156" s="30" t="s">
        <v>92</v>
      </c>
      <c r="D156" s="31" t="s">
        <v>196</v>
      </c>
      <c r="E156" s="54">
        <f aca="true" t="shared" si="17" ref="E156:J156">E122+E75</f>
        <v>15096201</v>
      </c>
      <c r="F156" s="54">
        <f t="shared" si="17"/>
        <v>27938079</v>
      </c>
      <c r="G156" s="54">
        <f t="shared" si="17"/>
        <v>10383306</v>
      </c>
      <c r="H156" s="54">
        <f t="shared" si="17"/>
        <v>22864696</v>
      </c>
      <c r="I156" s="54">
        <f t="shared" si="17"/>
        <v>4712895</v>
      </c>
      <c r="J156" s="61">
        <f t="shared" si="17"/>
        <v>5073383</v>
      </c>
    </row>
    <row r="157" spans="1:10" ht="14.25" customHeight="1">
      <c r="A157" s="35">
        <v>30</v>
      </c>
      <c r="B157" s="30" t="s">
        <v>92</v>
      </c>
      <c r="C157" s="30" t="s">
        <v>92</v>
      </c>
      <c r="D157" s="31" t="s">
        <v>197</v>
      </c>
      <c r="E157" s="56">
        <v>0</v>
      </c>
      <c r="F157" s="56">
        <v>0</v>
      </c>
      <c r="G157" s="56">
        <v>0</v>
      </c>
      <c r="H157" s="56">
        <v>0</v>
      </c>
      <c r="I157" s="56">
        <v>0</v>
      </c>
      <c r="J157" s="57">
        <v>0</v>
      </c>
    </row>
    <row r="158" spans="1:10" ht="14.25" customHeight="1">
      <c r="A158" s="35">
        <v>30</v>
      </c>
      <c r="B158" s="30">
        <v>1</v>
      </c>
      <c r="C158" s="30" t="s">
        <v>92</v>
      </c>
      <c r="D158" s="31" t="s">
        <v>198</v>
      </c>
      <c r="E158" s="56">
        <v>0</v>
      </c>
      <c r="F158" s="56">
        <v>0</v>
      </c>
      <c r="G158" s="56">
        <v>0</v>
      </c>
      <c r="H158" s="56">
        <v>0</v>
      </c>
      <c r="I158" s="56">
        <v>0</v>
      </c>
      <c r="J158" s="57">
        <v>0</v>
      </c>
    </row>
    <row r="159" spans="1:10" ht="14.25" customHeight="1">
      <c r="A159" s="35">
        <v>31</v>
      </c>
      <c r="B159" s="30" t="s">
        <v>92</v>
      </c>
      <c r="C159" s="30" t="s">
        <v>92</v>
      </c>
      <c r="D159" s="31" t="s">
        <v>199</v>
      </c>
      <c r="E159" s="56">
        <f aca="true" t="shared" si="18" ref="E159:J159">E160+E161+E162+E163+E164+E165</f>
        <v>-67233</v>
      </c>
      <c r="F159" s="56">
        <f t="shared" si="18"/>
        <v>192685</v>
      </c>
      <c r="G159" s="56">
        <f t="shared" si="18"/>
        <v>-67233</v>
      </c>
      <c r="H159" s="56">
        <f t="shared" si="18"/>
        <v>192685</v>
      </c>
      <c r="I159" s="56">
        <f t="shared" si="18"/>
        <v>0</v>
      </c>
      <c r="J159" s="57">
        <f t="shared" si="18"/>
        <v>0</v>
      </c>
    </row>
    <row r="160" spans="1:10" ht="14.25" customHeight="1">
      <c r="A160" s="35">
        <v>31</v>
      </c>
      <c r="B160" s="30">
        <v>1</v>
      </c>
      <c r="C160" s="30" t="s">
        <v>92</v>
      </c>
      <c r="D160" s="31" t="s">
        <v>200</v>
      </c>
      <c r="E160" s="56">
        <v>0</v>
      </c>
      <c r="F160" s="56">
        <v>0</v>
      </c>
      <c r="G160" s="56">
        <v>0</v>
      </c>
      <c r="H160" s="56">
        <v>0</v>
      </c>
      <c r="I160" s="56">
        <v>0</v>
      </c>
      <c r="J160" s="57">
        <v>0</v>
      </c>
    </row>
    <row r="161" spans="1:10" ht="14.25" customHeight="1">
      <c r="A161" s="35">
        <v>31</v>
      </c>
      <c r="B161" s="30">
        <v>2</v>
      </c>
      <c r="C161" s="30" t="s">
        <v>92</v>
      </c>
      <c r="D161" s="31" t="s">
        <v>201</v>
      </c>
      <c r="E161" s="56">
        <f>G161+I161</f>
        <v>192685</v>
      </c>
      <c r="F161" s="56">
        <f>H161+J161</f>
        <v>192685</v>
      </c>
      <c r="G161" s="56">
        <v>192685</v>
      </c>
      <c r="H161" s="56">
        <v>192685</v>
      </c>
      <c r="I161" s="56">
        <v>0</v>
      </c>
      <c r="J161" s="57">
        <v>0</v>
      </c>
    </row>
    <row r="162" spans="1:10" ht="14.25" customHeight="1">
      <c r="A162" s="35">
        <v>31</v>
      </c>
      <c r="B162" s="30">
        <v>3</v>
      </c>
      <c r="C162" s="30" t="s">
        <v>92</v>
      </c>
      <c r="D162" s="31" t="s">
        <v>202</v>
      </c>
      <c r="E162" s="56">
        <f>G162+I162</f>
        <v>-259918</v>
      </c>
      <c r="F162" s="56">
        <f>H162+J162</f>
        <v>0</v>
      </c>
      <c r="G162" s="56">
        <v>-259918</v>
      </c>
      <c r="H162" s="56">
        <v>0</v>
      </c>
      <c r="I162" s="56">
        <v>0</v>
      </c>
      <c r="J162" s="57">
        <v>0</v>
      </c>
    </row>
    <row r="163" spans="1:10" ht="14.25" customHeight="1">
      <c r="A163" s="35">
        <v>31</v>
      </c>
      <c r="B163" s="30">
        <v>4</v>
      </c>
      <c r="C163" s="30" t="s">
        <v>92</v>
      </c>
      <c r="D163" s="31" t="s">
        <v>203</v>
      </c>
      <c r="E163" s="36">
        <v>0</v>
      </c>
      <c r="F163" s="36">
        <v>0</v>
      </c>
      <c r="G163" s="36">
        <v>0</v>
      </c>
      <c r="H163" s="36">
        <v>0</v>
      </c>
      <c r="I163" s="36">
        <v>0</v>
      </c>
      <c r="J163" s="37">
        <v>0</v>
      </c>
    </row>
    <row r="164" spans="1:10" ht="14.25" customHeight="1">
      <c r="A164" s="35">
        <v>31</v>
      </c>
      <c r="B164" s="30">
        <v>6</v>
      </c>
      <c r="C164" s="30" t="s">
        <v>92</v>
      </c>
      <c r="D164" s="31" t="s">
        <v>204</v>
      </c>
      <c r="E164" s="36">
        <v>0</v>
      </c>
      <c r="F164" s="36">
        <v>0</v>
      </c>
      <c r="G164" s="36">
        <v>0</v>
      </c>
      <c r="H164" s="36">
        <v>0</v>
      </c>
      <c r="I164" s="36">
        <v>0</v>
      </c>
      <c r="J164" s="37">
        <v>0</v>
      </c>
    </row>
    <row r="165" spans="1:10" ht="14.25" customHeight="1">
      <c r="A165" s="35">
        <v>31</v>
      </c>
      <c r="B165" s="30">
        <v>5</v>
      </c>
      <c r="C165" s="30" t="s">
        <v>92</v>
      </c>
      <c r="D165" s="31" t="s">
        <v>205</v>
      </c>
      <c r="E165" s="36">
        <v>0</v>
      </c>
      <c r="F165" s="36">
        <v>0</v>
      </c>
      <c r="G165" s="36">
        <v>0</v>
      </c>
      <c r="H165" s="36">
        <v>0</v>
      </c>
      <c r="I165" s="36">
        <v>0</v>
      </c>
      <c r="J165" s="37">
        <v>0</v>
      </c>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37"/>
    </row>
    <row r="169" spans="1:10" ht="14.25" customHeight="1">
      <c r="A169" s="35"/>
      <c r="B169" s="30"/>
      <c r="C169" s="30"/>
      <c r="D169" s="31"/>
      <c r="E169" s="36"/>
      <c r="F169" s="36"/>
      <c r="G169" s="36"/>
      <c r="H169" s="36"/>
      <c r="I169" s="36"/>
      <c r="J169" s="67"/>
    </row>
    <row r="170" spans="1:10" ht="14.25" customHeight="1">
      <c r="A170" s="35"/>
      <c r="B170" s="30"/>
      <c r="C170" s="30"/>
      <c r="D170" s="31"/>
      <c r="E170" s="36"/>
      <c r="F170" s="36"/>
      <c r="G170" s="36"/>
      <c r="H170" s="36"/>
      <c r="I170" s="36"/>
      <c r="J170" s="37"/>
    </row>
    <row r="171" spans="1:10" ht="14.25" customHeight="1">
      <c r="A171" s="35" t="s">
        <v>92</v>
      </c>
      <c r="B171" s="30" t="s">
        <v>92</v>
      </c>
      <c r="C171" s="30" t="s">
        <v>92</v>
      </c>
      <c r="D171" s="31" t="s">
        <v>206</v>
      </c>
      <c r="E171" s="56">
        <f>E156+E159</f>
        <v>15028968</v>
      </c>
      <c r="F171" s="56">
        <f>F156+F159</f>
        <v>28130764</v>
      </c>
      <c r="G171" s="36"/>
      <c r="H171" s="36"/>
      <c r="I171" s="36"/>
      <c r="J171" s="37"/>
    </row>
    <row r="172" spans="1:10" ht="14.25" customHeight="1">
      <c r="A172" s="35" t="s">
        <v>92</v>
      </c>
      <c r="B172" s="30" t="s">
        <v>92</v>
      </c>
      <c r="C172" s="30" t="s">
        <v>92</v>
      </c>
      <c r="D172" s="31" t="s">
        <v>207</v>
      </c>
      <c r="E172" s="56">
        <f>F48+F47-F171</f>
        <v>279983100</v>
      </c>
      <c r="F172" s="56">
        <f>E172</f>
        <v>279983100</v>
      </c>
      <c r="G172" s="36"/>
      <c r="H172" s="36"/>
      <c r="I172" s="36"/>
      <c r="J172" s="37"/>
    </row>
    <row r="173" spans="1:10" ht="14.25" customHeight="1">
      <c r="A173" s="35" t="s">
        <v>92</v>
      </c>
      <c r="B173" s="30" t="s">
        <v>92</v>
      </c>
      <c r="C173" s="30" t="s">
        <v>92</v>
      </c>
      <c r="D173" s="31" t="s">
        <v>208</v>
      </c>
      <c r="E173" s="56">
        <f>E171+E172</f>
        <v>295012068</v>
      </c>
      <c r="F173" s="56">
        <f>F172+F171</f>
        <v>308113864</v>
      </c>
      <c r="G173" s="36"/>
      <c r="H173" s="36"/>
      <c r="I173" s="36"/>
      <c r="J173" s="37"/>
    </row>
    <row r="174" spans="1:10" ht="14.25" customHeight="1">
      <c r="A174" s="35" t="s">
        <v>92</v>
      </c>
      <c r="B174" s="30" t="s">
        <v>92</v>
      </c>
      <c r="C174" s="30" t="s">
        <v>92</v>
      </c>
      <c r="D174" s="31" t="s">
        <v>209</v>
      </c>
      <c r="E174" s="56">
        <v>2927228</v>
      </c>
      <c r="F174" s="56">
        <v>0</v>
      </c>
      <c r="G174" s="36"/>
      <c r="H174" s="36"/>
      <c r="I174" s="36"/>
      <c r="J174" s="37"/>
    </row>
    <row r="175" spans="1:10" ht="14.25" customHeight="1">
      <c r="A175" s="35" t="s">
        <v>92</v>
      </c>
      <c r="B175" s="30" t="s">
        <v>92</v>
      </c>
      <c r="C175" s="30" t="s">
        <v>92</v>
      </c>
      <c r="D175" s="31" t="s">
        <v>210</v>
      </c>
      <c r="E175" s="56">
        <f>E172+E174</f>
        <v>282910328</v>
      </c>
      <c r="F175" s="56">
        <v>0</v>
      </c>
      <c r="G175" s="36"/>
      <c r="H175" s="36"/>
      <c r="I175" s="36"/>
      <c r="J175" s="37"/>
    </row>
    <row r="176" spans="1:10" ht="14.25" customHeight="1">
      <c r="A176" s="35" t="s">
        <v>92</v>
      </c>
      <c r="B176" s="30" t="s">
        <v>92</v>
      </c>
      <c r="C176" s="30" t="s">
        <v>92</v>
      </c>
      <c r="D176" s="31" t="s">
        <v>142</v>
      </c>
      <c r="E176" s="36"/>
      <c r="F176" s="36">
        <v>0</v>
      </c>
      <c r="G176" s="36"/>
      <c r="H176" s="36"/>
      <c r="I176" s="36"/>
      <c r="J176" s="37"/>
    </row>
    <row r="177" spans="1:10" ht="14.25" customHeight="1">
      <c r="A177" s="35" t="s">
        <v>92</v>
      </c>
      <c r="B177" s="30" t="s">
        <v>92</v>
      </c>
      <c r="C177" s="30" t="s">
        <v>92</v>
      </c>
      <c r="D177" s="31" t="s">
        <v>143</v>
      </c>
      <c r="E177" s="36"/>
      <c r="F177" s="36">
        <v>0</v>
      </c>
      <c r="G177" s="36"/>
      <c r="H177" s="36"/>
      <c r="I177" s="36"/>
      <c r="J177" s="37"/>
    </row>
    <row r="178" spans="1:10" ht="14.25" customHeight="1" thickBot="1">
      <c r="A178" s="38" t="s">
        <v>92</v>
      </c>
      <c r="B178" s="39" t="s">
        <v>92</v>
      </c>
      <c r="C178" s="39" t="s">
        <v>92</v>
      </c>
      <c r="D178" s="40" t="s">
        <v>144</v>
      </c>
      <c r="E178" s="41"/>
      <c r="F178" s="41">
        <v>0</v>
      </c>
      <c r="G178" s="41"/>
      <c r="H178" s="41"/>
      <c r="I178" s="41"/>
      <c r="J178" s="42"/>
    </row>
    <row r="179" ht="16.5">
      <c r="A179" s="43" t="s">
        <v>211</v>
      </c>
    </row>
    <row r="180" spans="1:9" ht="16.5">
      <c r="A180" s="43" t="s">
        <v>212</v>
      </c>
      <c r="I180" t="s">
        <v>213</v>
      </c>
    </row>
    <row r="181" ht="16.5">
      <c r="A181" s="44" t="s">
        <v>214</v>
      </c>
    </row>
    <row r="182" ht="16.5">
      <c r="A182"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9:C69"/>
    <mergeCell ref="I69:J69"/>
    <mergeCell ref="A70:C70"/>
    <mergeCell ref="D70:H70"/>
    <mergeCell ref="I70:J70"/>
    <mergeCell ref="E71:H71"/>
    <mergeCell ref="I71:J71"/>
    <mergeCell ref="E72:H72"/>
    <mergeCell ref="I72:J72"/>
    <mergeCell ref="A73:D73"/>
    <mergeCell ref="E73:F73"/>
    <mergeCell ref="G73:H73"/>
    <mergeCell ref="I73:J73"/>
    <mergeCell ref="A97:C97"/>
    <mergeCell ref="I97:J97"/>
    <mergeCell ref="A98:C98"/>
    <mergeCell ref="D98:H98"/>
    <mergeCell ref="I98:J98"/>
    <mergeCell ref="E99:H99"/>
    <mergeCell ref="I99:J99"/>
    <mergeCell ref="E100:H100"/>
    <mergeCell ref="I100:J100"/>
    <mergeCell ref="A101:D101"/>
    <mergeCell ref="E101:F101"/>
    <mergeCell ref="G101:H101"/>
    <mergeCell ref="I101:J101"/>
    <mergeCell ref="A116:C116"/>
    <mergeCell ref="I116:J116"/>
    <mergeCell ref="A117:C117"/>
    <mergeCell ref="D117:H117"/>
    <mergeCell ref="I117:J117"/>
    <mergeCell ref="E118:H118"/>
    <mergeCell ref="I118:J118"/>
    <mergeCell ref="E119:H119"/>
    <mergeCell ref="I119:J119"/>
    <mergeCell ref="A120:D120"/>
    <mergeCell ref="E120:F120"/>
    <mergeCell ref="G120:H120"/>
    <mergeCell ref="I120:J120"/>
    <mergeCell ref="A149:C149"/>
    <mergeCell ref="I149:J149"/>
    <mergeCell ref="A150:C150"/>
    <mergeCell ref="D150:H150"/>
    <mergeCell ref="I150:J150"/>
    <mergeCell ref="E151:H151"/>
    <mergeCell ref="I151:J151"/>
    <mergeCell ref="E152:H152"/>
    <mergeCell ref="I152:J152"/>
    <mergeCell ref="A153:D153"/>
    <mergeCell ref="E153:F153"/>
    <mergeCell ref="G153:H153"/>
    <mergeCell ref="I153:J153"/>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IV16384"/>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219</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68">
        <f aca="true" t="shared" si="0" ref="E7:F13">G7+I7</f>
        <v>12896512</v>
      </c>
      <c r="F7" s="68">
        <f t="shared" si="0"/>
        <v>54308840</v>
      </c>
      <c r="G7" s="68">
        <f>G8+G18+G19+G20+G21+G22+G25+G29+G39+G40+G41</f>
        <v>12193182</v>
      </c>
      <c r="H7" s="68">
        <f>H8+H18+H19+H20+H21+H22+H25+H29+H39+H40+H41</f>
        <v>53375930</v>
      </c>
      <c r="I7" s="68">
        <f>I8+I18+I19+I20+I21+I22+I25+I29+I39+I40+I41</f>
        <v>703330</v>
      </c>
      <c r="J7" s="69">
        <f>J8+J18+J19+J20+J21+J22+J25+J29+J39+J40+J41</f>
        <v>932910</v>
      </c>
    </row>
    <row r="8" spans="1:10" ht="14.25" customHeight="1">
      <c r="A8" s="35">
        <v>1</v>
      </c>
      <c r="B8" s="30" t="s">
        <v>92</v>
      </c>
      <c r="C8" s="30" t="s">
        <v>92</v>
      </c>
      <c r="D8" s="31" t="s">
        <v>94</v>
      </c>
      <c r="E8" s="70">
        <f t="shared" si="0"/>
        <v>6797519</v>
      </c>
      <c r="F8" s="71">
        <f t="shared" si="0"/>
        <v>26839086</v>
      </c>
      <c r="G8" s="70">
        <f>G9+G10+G11+G12+G13+G16</f>
        <v>6802741</v>
      </c>
      <c r="H8" s="70">
        <f>H9+H10+H11+H12+H13+H16</f>
        <v>26844308</v>
      </c>
      <c r="I8" s="70">
        <f>SUM(I9:I13)</f>
        <v>-5222</v>
      </c>
      <c r="J8" s="70">
        <f>SUM(J9:J13)</f>
        <v>-5222</v>
      </c>
    </row>
    <row r="9" spans="1:10" ht="14.25" customHeight="1">
      <c r="A9" s="35">
        <v>1</v>
      </c>
      <c r="B9" s="30">
        <v>1</v>
      </c>
      <c r="C9" s="30" t="s">
        <v>92</v>
      </c>
      <c r="D9" s="72" t="s">
        <v>95</v>
      </c>
      <c r="E9" s="70">
        <f t="shared" si="0"/>
        <v>15083</v>
      </c>
      <c r="F9" s="70">
        <f t="shared" si="0"/>
        <v>26467</v>
      </c>
      <c r="G9" s="73">
        <v>15083</v>
      </c>
      <c r="H9" s="70">
        <v>26467</v>
      </c>
      <c r="I9" s="73">
        <v>0</v>
      </c>
      <c r="J9" s="74">
        <v>0</v>
      </c>
    </row>
    <row r="10" spans="1:10" ht="14.25" customHeight="1">
      <c r="A10" s="35">
        <v>1</v>
      </c>
      <c r="B10" s="30">
        <v>2</v>
      </c>
      <c r="C10" s="30" t="s">
        <v>92</v>
      </c>
      <c r="D10" s="72" t="s">
        <v>96</v>
      </c>
      <c r="E10" s="70">
        <f t="shared" si="0"/>
        <v>44851</v>
      </c>
      <c r="F10" s="70">
        <f t="shared" si="0"/>
        <v>41151</v>
      </c>
      <c r="G10" s="73">
        <v>50073</v>
      </c>
      <c r="H10" s="70">
        <v>46373</v>
      </c>
      <c r="I10" s="73">
        <v>-5222</v>
      </c>
      <c r="J10" s="74">
        <v>-5222</v>
      </c>
    </row>
    <row r="11" spans="1:10" ht="14.25" customHeight="1">
      <c r="A11" s="35">
        <v>1</v>
      </c>
      <c r="B11" s="30">
        <v>4</v>
      </c>
      <c r="C11" s="30" t="s">
        <v>92</v>
      </c>
      <c r="D11" s="72" t="s">
        <v>97</v>
      </c>
      <c r="E11" s="70">
        <f t="shared" si="0"/>
        <v>10793</v>
      </c>
      <c r="F11" s="70">
        <f t="shared" si="0"/>
        <v>28239</v>
      </c>
      <c r="G11" s="73">
        <v>10793</v>
      </c>
      <c r="H11" s="70">
        <v>28239</v>
      </c>
      <c r="I11" s="73">
        <v>0</v>
      </c>
      <c r="J11" s="74">
        <v>0</v>
      </c>
    </row>
    <row r="12" spans="1:10" ht="14.25" customHeight="1">
      <c r="A12" s="35">
        <v>1</v>
      </c>
      <c r="B12" s="30">
        <v>5</v>
      </c>
      <c r="C12" s="30" t="s">
        <v>92</v>
      </c>
      <c r="D12" s="72" t="s">
        <v>98</v>
      </c>
      <c r="E12" s="70">
        <f t="shared" si="0"/>
        <v>0</v>
      </c>
      <c r="F12" s="70">
        <f t="shared" si="0"/>
        <v>144000</v>
      </c>
      <c r="G12" s="73">
        <v>0</v>
      </c>
      <c r="H12" s="70">
        <v>144000</v>
      </c>
      <c r="I12" s="73">
        <v>0</v>
      </c>
      <c r="J12" s="74">
        <v>0</v>
      </c>
    </row>
    <row r="13" spans="1:10" ht="14.25" customHeight="1">
      <c r="A13" s="35">
        <v>1</v>
      </c>
      <c r="B13" s="30">
        <v>6</v>
      </c>
      <c r="C13" s="30" t="s">
        <v>92</v>
      </c>
      <c r="D13" s="31" t="s">
        <v>99</v>
      </c>
      <c r="E13" s="70">
        <f t="shared" si="0"/>
        <v>19680</v>
      </c>
      <c r="F13" s="70">
        <f t="shared" si="0"/>
        <v>60649</v>
      </c>
      <c r="G13" s="70">
        <f>G14+G15</f>
        <v>19680</v>
      </c>
      <c r="H13" s="70">
        <f>H14+H15</f>
        <v>60649</v>
      </c>
      <c r="I13" s="70">
        <f>SUM(I14:I15)</f>
        <v>0</v>
      </c>
      <c r="J13" s="74">
        <v>0</v>
      </c>
    </row>
    <row r="14" spans="1:10" ht="14.25" customHeight="1">
      <c r="A14" s="35">
        <v>1</v>
      </c>
      <c r="B14" s="30">
        <v>6</v>
      </c>
      <c r="C14" s="30">
        <v>1</v>
      </c>
      <c r="D14" s="72" t="s">
        <v>100</v>
      </c>
      <c r="E14" s="70">
        <v>0</v>
      </c>
      <c r="F14" s="70">
        <v>0</v>
      </c>
      <c r="G14" s="73">
        <v>0</v>
      </c>
      <c r="H14" s="70">
        <v>0</v>
      </c>
      <c r="I14" s="73">
        <v>0</v>
      </c>
      <c r="J14" s="74">
        <v>0</v>
      </c>
    </row>
    <row r="15" spans="1:10" ht="14.25" customHeight="1">
      <c r="A15" s="35">
        <v>1</v>
      </c>
      <c r="B15" s="30">
        <v>6</v>
      </c>
      <c r="C15" s="30">
        <v>2</v>
      </c>
      <c r="D15" s="72" t="s">
        <v>101</v>
      </c>
      <c r="E15" s="70">
        <f>G15+I15</f>
        <v>19680</v>
      </c>
      <c r="F15" s="70">
        <f>H15+J15</f>
        <v>60649</v>
      </c>
      <c r="G15" s="75">
        <v>19680</v>
      </c>
      <c r="H15" s="70">
        <v>60649</v>
      </c>
      <c r="I15" s="73">
        <v>0</v>
      </c>
      <c r="J15" s="74">
        <v>0</v>
      </c>
    </row>
    <row r="16" spans="1:10" ht="14.25" customHeight="1">
      <c r="A16" s="35">
        <v>1</v>
      </c>
      <c r="B16" s="30">
        <v>7</v>
      </c>
      <c r="C16" s="30" t="s">
        <v>92</v>
      </c>
      <c r="D16" s="72" t="s">
        <v>102</v>
      </c>
      <c r="E16" s="70">
        <f>G16</f>
        <v>6707112</v>
      </c>
      <c r="F16" s="70">
        <f>H16</f>
        <v>26538580</v>
      </c>
      <c r="G16" s="73">
        <v>6707112</v>
      </c>
      <c r="H16" s="70">
        <v>26538580</v>
      </c>
      <c r="I16" s="70">
        <v>0</v>
      </c>
      <c r="J16" s="74">
        <v>0</v>
      </c>
    </row>
    <row r="17" spans="1:10" ht="14.25" customHeight="1">
      <c r="A17" s="35">
        <v>1</v>
      </c>
      <c r="B17" s="30">
        <v>8</v>
      </c>
      <c r="C17" s="30" t="s">
        <v>92</v>
      </c>
      <c r="D17" s="31" t="s">
        <v>103</v>
      </c>
      <c r="E17" s="70">
        <v>0</v>
      </c>
      <c r="F17" s="70">
        <v>0</v>
      </c>
      <c r="G17" s="70">
        <v>0</v>
      </c>
      <c r="H17" s="70">
        <v>0</v>
      </c>
      <c r="I17" s="70">
        <v>0</v>
      </c>
      <c r="J17" s="74">
        <v>0</v>
      </c>
    </row>
    <row r="18" spans="1:10" ht="14.25" customHeight="1">
      <c r="A18" s="35">
        <v>2</v>
      </c>
      <c r="B18" s="30" t="s">
        <v>92</v>
      </c>
      <c r="C18" s="30" t="s">
        <v>92</v>
      </c>
      <c r="D18" s="31" t="s">
        <v>104</v>
      </c>
      <c r="E18" s="70">
        <v>0</v>
      </c>
      <c r="F18" s="70">
        <v>0</v>
      </c>
      <c r="G18" s="70">
        <v>0</v>
      </c>
      <c r="H18" s="70">
        <v>0</v>
      </c>
      <c r="I18" s="70">
        <v>0</v>
      </c>
      <c r="J18" s="74">
        <v>0</v>
      </c>
    </row>
    <row r="19" spans="1:10" ht="14.25" customHeight="1">
      <c r="A19" s="35">
        <v>3</v>
      </c>
      <c r="B19" s="30" t="s">
        <v>92</v>
      </c>
      <c r="C19" s="30" t="s">
        <v>92</v>
      </c>
      <c r="D19" s="72" t="s">
        <v>105</v>
      </c>
      <c r="E19" s="70">
        <f>G19</f>
        <v>5754</v>
      </c>
      <c r="F19" s="70">
        <f>H19</f>
        <v>70443</v>
      </c>
      <c r="G19" s="73">
        <v>5754</v>
      </c>
      <c r="H19" s="70">
        <v>70443</v>
      </c>
      <c r="I19" s="73">
        <v>0</v>
      </c>
      <c r="J19" s="74">
        <v>0</v>
      </c>
    </row>
    <row r="20" spans="1:10" ht="14.25" customHeight="1">
      <c r="A20" s="35">
        <v>4</v>
      </c>
      <c r="B20" s="30" t="s">
        <v>92</v>
      </c>
      <c r="C20" s="30" t="s">
        <v>92</v>
      </c>
      <c r="D20" s="72" t="s">
        <v>106</v>
      </c>
      <c r="E20" s="70">
        <f>G20</f>
        <v>1054315</v>
      </c>
      <c r="F20" s="70">
        <f>H20</f>
        <v>7699382</v>
      </c>
      <c r="G20" s="73">
        <v>1054315</v>
      </c>
      <c r="H20" s="70">
        <v>7699382</v>
      </c>
      <c r="I20" s="73">
        <v>-13780</v>
      </c>
      <c r="J20" s="74">
        <v>-13780</v>
      </c>
    </row>
    <row r="21" spans="1:10" ht="14.25" customHeight="1">
      <c r="A21" s="35">
        <v>5</v>
      </c>
      <c r="B21" s="30" t="s">
        <v>92</v>
      </c>
      <c r="C21" s="30" t="s">
        <v>92</v>
      </c>
      <c r="D21" s="31" t="s">
        <v>107</v>
      </c>
      <c r="E21" s="70">
        <v>0</v>
      </c>
      <c r="F21" s="70">
        <v>0</v>
      </c>
      <c r="G21" s="70">
        <v>0</v>
      </c>
      <c r="H21" s="70">
        <v>0</v>
      </c>
      <c r="I21" s="70">
        <v>0</v>
      </c>
      <c r="J21" s="74">
        <v>0</v>
      </c>
    </row>
    <row r="22" spans="1:10" ht="14.25" customHeight="1">
      <c r="A22" s="35">
        <v>6</v>
      </c>
      <c r="B22" s="30" t="s">
        <v>92</v>
      </c>
      <c r="C22" s="30" t="s">
        <v>92</v>
      </c>
      <c r="D22" s="31" t="s">
        <v>108</v>
      </c>
      <c r="E22" s="70">
        <f>E23+E24</f>
        <v>143395</v>
      </c>
      <c r="F22" s="70">
        <f>F23+F24</f>
        <v>2071859</v>
      </c>
      <c r="G22" s="70">
        <f>G23+G24</f>
        <v>143395</v>
      </c>
      <c r="H22" s="70">
        <f>H23+H24</f>
        <v>2071859</v>
      </c>
      <c r="I22" s="70">
        <v>0</v>
      </c>
      <c r="J22" s="74">
        <v>0</v>
      </c>
    </row>
    <row r="23" spans="1:10" ht="14.25" customHeight="1">
      <c r="A23" s="35">
        <v>6</v>
      </c>
      <c r="B23" s="30">
        <v>1</v>
      </c>
      <c r="C23" s="30" t="s">
        <v>92</v>
      </c>
      <c r="D23" s="72" t="s">
        <v>109</v>
      </c>
      <c r="E23" s="70">
        <f>G23</f>
        <v>123745</v>
      </c>
      <c r="F23" s="70">
        <f>H23</f>
        <v>1997303</v>
      </c>
      <c r="G23" s="73">
        <v>123745</v>
      </c>
      <c r="H23" s="70">
        <v>1997303</v>
      </c>
      <c r="I23" s="73">
        <v>0</v>
      </c>
      <c r="J23" s="74">
        <v>0</v>
      </c>
    </row>
    <row r="24" spans="1:10" ht="14.25" customHeight="1">
      <c r="A24" s="35">
        <v>6</v>
      </c>
      <c r="B24" s="30">
        <v>5</v>
      </c>
      <c r="C24" s="30" t="s">
        <v>92</v>
      </c>
      <c r="D24" s="72" t="s">
        <v>110</v>
      </c>
      <c r="E24" s="70">
        <f>G24</f>
        <v>19650</v>
      </c>
      <c r="F24" s="70">
        <f>H24</f>
        <v>74556</v>
      </c>
      <c r="G24" s="73">
        <v>19650</v>
      </c>
      <c r="H24" s="70">
        <v>74556</v>
      </c>
      <c r="I24" s="73">
        <v>0</v>
      </c>
      <c r="J24" s="74">
        <v>0</v>
      </c>
    </row>
    <row r="25" spans="1:10" ht="14.25" customHeight="1">
      <c r="A25" s="35">
        <v>7</v>
      </c>
      <c r="B25" s="30" t="s">
        <v>92</v>
      </c>
      <c r="C25" s="30" t="s">
        <v>92</v>
      </c>
      <c r="D25" s="31" t="s">
        <v>111</v>
      </c>
      <c r="E25" s="70">
        <v>0</v>
      </c>
      <c r="F25" s="70">
        <v>0</v>
      </c>
      <c r="G25" s="70">
        <v>0</v>
      </c>
      <c r="H25" s="70">
        <v>0</v>
      </c>
      <c r="I25" s="70">
        <v>0</v>
      </c>
      <c r="J25" s="74">
        <v>0</v>
      </c>
    </row>
    <row r="26" spans="1:10" ht="14.25" customHeight="1">
      <c r="A26" s="35">
        <v>7</v>
      </c>
      <c r="B26" s="30">
        <v>1</v>
      </c>
      <c r="C26" s="30" t="s">
        <v>92</v>
      </c>
      <c r="D26" s="31" t="s">
        <v>112</v>
      </c>
      <c r="E26" s="70">
        <v>0</v>
      </c>
      <c r="F26" s="70">
        <v>0</v>
      </c>
      <c r="G26" s="70">
        <v>0</v>
      </c>
      <c r="H26" s="70">
        <v>0</v>
      </c>
      <c r="I26" s="70">
        <v>0</v>
      </c>
      <c r="J26" s="74">
        <v>0</v>
      </c>
    </row>
    <row r="27" spans="1:10" ht="14.25" customHeight="1">
      <c r="A27" s="35">
        <v>7</v>
      </c>
      <c r="B27" s="30">
        <v>2</v>
      </c>
      <c r="C27" s="30" t="s">
        <v>92</v>
      </c>
      <c r="D27" s="31" t="s">
        <v>113</v>
      </c>
      <c r="E27" s="70">
        <v>0</v>
      </c>
      <c r="F27" s="70">
        <v>0</v>
      </c>
      <c r="G27" s="70">
        <v>0</v>
      </c>
      <c r="H27" s="70">
        <v>0</v>
      </c>
      <c r="I27" s="70">
        <v>0</v>
      </c>
      <c r="J27" s="74">
        <v>0</v>
      </c>
    </row>
    <row r="28" spans="1:10" ht="14.25" customHeight="1">
      <c r="A28" s="35">
        <v>7</v>
      </c>
      <c r="B28" s="30">
        <v>3</v>
      </c>
      <c r="C28" s="30" t="s">
        <v>92</v>
      </c>
      <c r="D28" s="31" t="s">
        <v>114</v>
      </c>
      <c r="E28" s="70">
        <v>0</v>
      </c>
      <c r="F28" s="70">
        <v>0</v>
      </c>
      <c r="G28" s="70">
        <v>0</v>
      </c>
      <c r="H28" s="70">
        <v>0</v>
      </c>
      <c r="I28" s="70">
        <v>0</v>
      </c>
      <c r="J28" s="74">
        <v>0</v>
      </c>
    </row>
    <row r="29" spans="1:10" ht="14.25" customHeight="1">
      <c r="A29" s="35">
        <v>8</v>
      </c>
      <c r="B29" s="30" t="s">
        <v>92</v>
      </c>
      <c r="C29" s="30" t="s">
        <v>92</v>
      </c>
      <c r="D29" s="72" t="s">
        <v>220</v>
      </c>
      <c r="E29" s="70">
        <f>E30+E31</f>
        <v>3987045</v>
      </c>
      <c r="F29" s="70">
        <f>F30+F31</f>
        <v>14143027</v>
      </c>
      <c r="G29" s="73">
        <v>3273737</v>
      </c>
      <c r="H29" s="70">
        <v>13206719</v>
      </c>
      <c r="I29" s="73">
        <v>713308</v>
      </c>
      <c r="J29" s="74">
        <v>936308</v>
      </c>
    </row>
    <row r="30" spans="1:10" ht="14.25" customHeight="1">
      <c r="A30" s="35">
        <v>8</v>
      </c>
      <c r="B30" s="30">
        <v>1</v>
      </c>
      <c r="C30" s="30" t="s">
        <v>92</v>
      </c>
      <c r="D30" s="31" t="s">
        <v>116</v>
      </c>
      <c r="E30" s="70">
        <f>G30+I30</f>
        <v>3987045</v>
      </c>
      <c r="F30" s="70">
        <f>H30+J30</f>
        <v>14143027</v>
      </c>
      <c r="G30" s="70">
        <v>3273737</v>
      </c>
      <c r="H30" s="70">
        <v>13206719</v>
      </c>
      <c r="I30" s="73">
        <v>713308</v>
      </c>
      <c r="J30" s="74">
        <v>936308</v>
      </c>
    </row>
    <row r="31" spans="1:10" ht="14.25" customHeight="1" thickBot="1">
      <c r="A31" s="38">
        <v>8</v>
      </c>
      <c r="B31" s="39">
        <v>2</v>
      </c>
      <c r="C31" s="39" t="s">
        <v>92</v>
      </c>
      <c r="D31" s="40" t="s">
        <v>117</v>
      </c>
      <c r="E31" s="76">
        <v>0</v>
      </c>
      <c r="F31" s="76">
        <v>0</v>
      </c>
      <c r="G31" s="76">
        <v>0</v>
      </c>
      <c r="H31" s="76">
        <v>0</v>
      </c>
      <c r="I31" s="76">
        <v>0</v>
      </c>
      <c r="J31" s="77">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tr">
        <f>E4</f>
        <v>中華民國108年03月     (108年度 )</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5">
        <v>9</v>
      </c>
      <c r="B39" s="30" t="s">
        <v>92</v>
      </c>
      <c r="C39" s="30" t="s">
        <v>92</v>
      </c>
      <c r="D39" s="72" t="s">
        <v>119</v>
      </c>
      <c r="E39" s="70">
        <f>G39+I39</f>
        <v>0</v>
      </c>
      <c r="F39" s="70">
        <f>H39+J39</f>
        <v>53500</v>
      </c>
      <c r="G39" s="73">
        <v>0</v>
      </c>
      <c r="H39" s="70">
        <v>53500</v>
      </c>
      <c r="I39" s="73">
        <v>0</v>
      </c>
      <c r="J39" s="74">
        <v>0</v>
      </c>
      <c r="K39" s="78"/>
    </row>
    <row r="40" spans="1:11" ht="14.25" customHeight="1">
      <c r="A40" s="35">
        <v>10</v>
      </c>
      <c r="B40" s="30" t="s">
        <v>92</v>
      </c>
      <c r="C40" s="30" t="s">
        <v>92</v>
      </c>
      <c r="D40" s="31" t="s">
        <v>120</v>
      </c>
      <c r="E40" s="70">
        <v>0</v>
      </c>
      <c r="F40" s="70">
        <v>0</v>
      </c>
      <c r="G40" s="70">
        <v>0</v>
      </c>
      <c r="H40" s="70">
        <v>0</v>
      </c>
      <c r="I40" s="70">
        <v>0</v>
      </c>
      <c r="J40" s="74">
        <v>0</v>
      </c>
      <c r="K40" s="78"/>
    </row>
    <row r="41" spans="1:11" ht="14.25" customHeight="1">
      <c r="A41" s="35">
        <v>11</v>
      </c>
      <c r="B41" s="30" t="s">
        <v>92</v>
      </c>
      <c r="C41" s="30" t="s">
        <v>92</v>
      </c>
      <c r="D41" s="72" t="s">
        <v>121</v>
      </c>
      <c r="E41" s="70">
        <f>G41+I41</f>
        <v>922264</v>
      </c>
      <c r="F41" s="70">
        <f>H41+J41</f>
        <v>3445323</v>
      </c>
      <c r="G41" s="73">
        <v>913240</v>
      </c>
      <c r="H41" s="70">
        <v>3429719</v>
      </c>
      <c r="I41" s="73">
        <v>9024</v>
      </c>
      <c r="J41" s="74">
        <v>15604</v>
      </c>
      <c r="K41" s="78"/>
    </row>
    <row r="42" spans="1:11" ht="14.25" customHeight="1">
      <c r="A42" s="35" t="s">
        <v>92</v>
      </c>
      <c r="B42" s="30" t="s">
        <v>92</v>
      </c>
      <c r="C42" s="30" t="s">
        <v>92</v>
      </c>
      <c r="D42" s="31" t="s">
        <v>122</v>
      </c>
      <c r="E42" s="70">
        <v>0</v>
      </c>
      <c r="F42" s="70">
        <v>0</v>
      </c>
      <c r="G42" s="70">
        <v>0</v>
      </c>
      <c r="H42" s="70">
        <v>0</v>
      </c>
      <c r="I42" s="70">
        <v>0</v>
      </c>
      <c r="J42" s="74">
        <v>0</v>
      </c>
      <c r="K42" s="78"/>
    </row>
    <row r="43" spans="1:11" ht="14.25" customHeight="1">
      <c r="A43" s="35">
        <v>6</v>
      </c>
      <c r="B43" s="30" t="s">
        <v>92</v>
      </c>
      <c r="C43" s="30" t="s">
        <v>92</v>
      </c>
      <c r="D43" s="31" t="s">
        <v>123</v>
      </c>
      <c r="E43" s="70">
        <v>0</v>
      </c>
      <c r="F43" s="70">
        <v>0</v>
      </c>
      <c r="G43" s="70">
        <v>0</v>
      </c>
      <c r="H43" s="70">
        <v>0</v>
      </c>
      <c r="I43" s="70">
        <v>0</v>
      </c>
      <c r="J43" s="74">
        <v>0</v>
      </c>
      <c r="K43" s="78"/>
    </row>
    <row r="44" spans="1:11" ht="14.25" customHeight="1">
      <c r="A44" s="35">
        <v>6</v>
      </c>
      <c r="B44" s="30">
        <v>2</v>
      </c>
      <c r="C44" s="30" t="s">
        <v>92</v>
      </c>
      <c r="D44" s="31" t="s">
        <v>124</v>
      </c>
      <c r="E44" s="70">
        <v>0</v>
      </c>
      <c r="F44" s="70">
        <v>0</v>
      </c>
      <c r="G44" s="70">
        <v>0</v>
      </c>
      <c r="H44" s="70">
        <v>0</v>
      </c>
      <c r="I44" s="70">
        <v>0</v>
      </c>
      <c r="J44" s="74">
        <v>0</v>
      </c>
      <c r="K44" s="78"/>
    </row>
    <row r="45" spans="1:11" ht="14.25" customHeight="1">
      <c r="A45" s="35">
        <v>6</v>
      </c>
      <c r="B45" s="30">
        <v>3</v>
      </c>
      <c r="C45" s="30" t="s">
        <v>92</v>
      </c>
      <c r="D45" s="31" t="s">
        <v>125</v>
      </c>
      <c r="E45" s="70">
        <v>0</v>
      </c>
      <c r="F45" s="70">
        <v>0</v>
      </c>
      <c r="G45" s="70">
        <v>0</v>
      </c>
      <c r="H45" s="70">
        <v>0</v>
      </c>
      <c r="I45" s="70">
        <v>0</v>
      </c>
      <c r="J45" s="74">
        <v>0</v>
      </c>
      <c r="K45" s="78"/>
    </row>
    <row r="46" spans="1:11" ht="14.25" customHeight="1">
      <c r="A46" s="35">
        <v>6</v>
      </c>
      <c r="B46" s="30">
        <v>4</v>
      </c>
      <c r="C46" s="30" t="s">
        <v>92</v>
      </c>
      <c r="D46" s="31" t="s">
        <v>126</v>
      </c>
      <c r="E46" s="70">
        <v>0</v>
      </c>
      <c r="F46" s="70">
        <v>0</v>
      </c>
      <c r="G46" s="70">
        <v>0</v>
      </c>
      <c r="H46" s="70">
        <v>0</v>
      </c>
      <c r="I46" s="70">
        <v>0</v>
      </c>
      <c r="J46" s="74">
        <v>0</v>
      </c>
      <c r="K46" s="78"/>
    </row>
    <row r="47" spans="1:11" ht="14.25" customHeight="1">
      <c r="A47" s="35" t="s">
        <v>92</v>
      </c>
      <c r="B47" s="30" t="s">
        <v>92</v>
      </c>
      <c r="C47" s="30" t="s">
        <v>92</v>
      </c>
      <c r="D47" s="79" t="s">
        <v>127</v>
      </c>
      <c r="E47" s="68">
        <f aca="true" t="shared" si="1" ref="E47:J47">E42+E7</f>
        <v>12896512</v>
      </c>
      <c r="F47" s="68">
        <f t="shared" si="1"/>
        <v>54308840</v>
      </c>
      <c r="G47" s="68">
        <f t="shared" si="1"/>
        <v>12193182</v>
      </c>
      <c r="H47" s="68">
        <f t="shared" si="1"/>
        <v>53375930</v>
      </c>
      <c r="I47" s="68">
        <f t="shared" si="1"/>
        <v>703330</v>
      </c>
      <c r="J47" s="80">
        <f t="shared" si="1"/>
        <v>932910</v>
      </c>
      <c r="K47" s="78"/>
    </row>
    <row r="48" spans="1:11" ht="14.25" customHeight="1">
      <c r="A48" s="35" t="s">
        <v>92</v>
      </c>
      <c r="B48" s="30" t="s">
        <v>92</v>
      </c>
      <c r="C48" s="30" t="s">
        <v>92</v>
      </c>
      <c r="D48" s="31" t="s">
        <v>128</v>
      </c>
      <c r="E48" s="70">
        <v>0</v>
      </c>
      <c r="F48" s="70">
        <v>266701536</v>
      </c>
      <c r="G48" s="70">
        <v>0</v>
      </c>
      <c r="H48" s="70">
        <v>0</v>
      </c>
      <c r="I48" s="70">
        <v>0</v>
      </c>
      <c r="J48" s="74">
        <v>0</v>
      </c>
      <c r="K48" s="78"/>
    </row>
    <row r="49" spans="1:11" ht="14.25" customHeight="1">
      <c r="A49" s="35">
        <v>30</v>
      </c>
      <c r="B49" s="30" t="s">
        <v>92</v>
      </c>
      <c r="C49" s="30" t="s">
        <v>92</v>
      </c>
      <c r="D49" s="31" t="s">
        <v>129</v>
      </c>
      <c r="E49" s="70">
        <v>0</v>
      </c>
      <c r="F49" s="70">
        <v>0</v>
      </c>
      <c r="G49" s="70">
        <v>0</v>
      </c>
      <c r="H49" s="70">
        <v>0</v>
      </c>
      <c r="I49" s="70">
        <v>0</v>
      </c>
      <c r="J49" s="74">
        <v>0</v>
      </c>
      <c r="K49" s="78"/>
    </row>
    <row r="50" spans="1:11" ht="14.25" customHeight="1">
      <c r="A50" s="35">
        <v>30</v>
      </c>
      <c r="B50" s="30">
        <v>1</v>
      </c>
      <c r="C50" s="30" t="s">
        <v>92</v>
      </c>
      <c r="D50" s="31" t="s">
        <v>130</v>
      </c>
      <c r="E50" s="70">
        <v>0</v>
      </c>
      <c r="F50" s="70">
        <v>0</v>
      </c>
      <c r="G50" s="70">
        <v>0</v>
      </c>
      <c r="H50" s="70">
        <v>0</v>
      </c>
      <c r="I50" s="70">
        <v>0</v>
      </c>
      <c r="J50" s="74">
        <v>0</v>
      </c>
      <c r="K50" s="78"/>
    </row>
    <row r="51" spans="1:11" ht="14.25" customHeight="1">
      <c r="A51" s="35">
        <v>31</v>
      </c>
      <c r="B51" s="30" t="s">
        <v>92</v>
      </c>
      <c r="C51" s="30" t="s">
        <v>92</v>
      </c>
      <c r="D51" s="31" t="s">
        <v>131</v>
      </c>
      <c r="E51" s="70">
        <v>0</v>
      </c>
      <c r="F51" s="70">
        <v>0</v>
      </c>
      <c r="G51" s="70">
        <v>0</v>
      </c>
      <c r="H51" s="70">
        <v>0</v>
      </c>
      <c r="I51" s="70">
        <v>0</v>
      </c>
      <c r="J51" s="74">
        <v>0</v>
      </c>
      <c r="K51" s="78"/>
    </row>
    <row r="52" spans="1:11" ht="14.25" customHeight="1">
      <c r="A52" s="35">
        <v>31</v>
      </c>
      <c r="B52" s="30">
        <v>1</v>
      </c>
      <c r="C52" s="30" t="s">
        <v>92</v>
      </c>
      <c r="D52" s="31" t="s">
        <v>132</v>
      </c>
      <c r="E52" s="70">
        <v>0</v>
      </c>
      <c r="F52" s="70">
        <v>0</v>
      </c>
      <c r="G52" s="70">
        <v>0</v>
      </c>
      <c r="H52" s="70">
        <v>0</v>
      </c>
      <c r="I52" s="70">
        <v>0</v>
      </c>
      <c r="J52" s="74">
        <v>0</v>
      </c>
      <c r="K52" s="78"/>
    </row>
    <row r="53" spans="1:11" ht="14.25" customHeight="1">
      <c r="A53" s="35">
        <v>31</v>
      </c>
      <c r="B53" s="30">
        <v>2</v>
      </c>
      <c r="C53" s="30" t="s">
        <v>92</v>
      </c>
      <c r="D53" s="31" t="s">
        <v>133</v>
      </c>
      <c r="E53" s="70">
        <v>0</v>
      </c>
      <c r="F53" s="70">
        <v>0</v>
      </c>
      <c r="G53" s="70">
        <v>0</v>
      </c>
      <c r="H53" s="70">
        <v>0</v>
      </c>
      <c r="I53" s="70">
        <v>0</v>
      </c>
      <c r="J53" s="74">
        <v>0</v>
      </c>
      <c r="K53" s="78"/>
    </row>
    <row r="54" spans="1:11" ht="14.25" customHeight="1">
      <c r="A54" s="35">
        <v>31</v>
      </c>
      <c r="B54" s="30">
        <v>3</v>
      </c>
      <c r="C54" s="30" t="s">
        <v>92</v>
      </c>
      <c r="D54" s="31" t="s">
        <v>134</v>
      </c>
      <c r="E54" s="70">
        <v>0</v>
      </c>
      <c r="F54" s="70">
        <v>0</v>
      </c>
      <c r="G54" s="70">
        <v>0</v>
      </c>
      <c r="H54" s="70">
        <v>0</v>
      </c>
      <c r="I54" s="70">
        <v>0</v>
      </c>
      <c r="J54" s="81">
        <v>0</v>
      </c>
      <c r="K54" s="78"/>
    </row>
    <row r="55" spans="1:11" ht="14.25" customHeight="1">
      <c r="A55" s="35">
        <v>31</v>
      </c>
      <c r="B55" s="30">
        <v>4</v>
      </c>
      <c r="C55" s="30" t="s">
        <v>92</v>
      </c>
      <c r="D55" s="31" t="s">
        <v>135</v>
      </c>
      <c r="E55" s="70">
        <v>0</v>
      </c>
      <c r="F55" s="70">
        <v>0</v>
      </c>
      <c r="G55" s="70">
        <v>0</v>
      </c>
      <c r="H55" s="70">
        <v>0</v>
      </c>
      <c r="I55" s="70">
        <v>0</v>
      </c>
      <c r="J55" s="74">
        <v>0</v>
      </c>
      <c r="K55" s="78"/>
    </row>
    <row r="56" spans="1:11" ht="14.25" customHeight="1">
      <c r="A56" s="35">
        <v>31</v>
      </c>
      <c r="B56" s="30">
        <v>5</v>
      </c>
      <c r="C56" s="30" t="s">
        <v>92</v>
      </c>
      <c r="D56" s="31" t="s">
        <v>136</v>
      </c>
      <c r="E56" s="70">
        <v>0</v>
      </c>
      <c r="F56" s="70">
        <v>0</v>
      </c>
      <c r="G56" s="70">
        <v>0</v>
      </c>
      <c r="H56" s="70">
        <v>0</v>
      </c>
      <c r="I56" s="70">
        <v>0</v>
      </c>
      <c r="J56" s="74">
        <v>0</v>
      </c>
      <c r="K56" s="78"/>
    </row>
    <row r="57" spans="1:11" ht="14.25" customHeight="1">
      <c r="A57" s="35">
        <v>31</v>
      </c>
      <c r="B57" s="30">
        <v>6</v>
      </c>
      <c r="C57" s="30" t="s">
        <v>92</v>
      </c>
      <c r="D57" s="31" t="s">
        <v>137</v>
      </c>
      <c r="E57" s="70">
        <v>0</v>
      </c>
      <c r="F57" s="70">
        <v>0</v>
      </c>
      <c r="G57" s="70">
        <v>0</v>
      </c>
      <c r="H57" s="70">
        <v>0</v>
      </c>
      <c r="I57" s="70">
        <v>0</v>
      </c>
      <c r="J57" s="74">
        <v>0</v>
      </c>
      <c r="K57" s="78"/>
    </row>
    <row r="58" spans="1:11" ht="14.25" customHeight="1">
      <c r="A58" s="35">
        <v>31</v>
      </c>
      <c r="B58" s="30">
        <v>7</v>
      </c>
      <c r="C58" s="30" t="s">
        <v>92</v>
      </c>
      <c r="D58" s="31" t="s">
        <v>138</v>
      </c>
      <c r="E58" s="70">
        <v>0</v>
      </c>
      <c r="F58" s="70">
        <v>0</v>
      </c>
      <c r="G58" s="70">
        <v>0</v>
      </c>
      <c r="H58" s="70">
        <v>0</v>
      </c>
      <c r="I58" s="70">
        <v>0</v>
      </c>
      <c r="J58" s="74">
        <v>0</v>
      </c>
      <c r="K58" s="78"/>
    </row>
    <row r="59" spans="1:11" ht="14.25" customHeight="1">
      <c r="A59" s="35"/>
      <c r="B59" s="30"/>
      <c r="C59" s="30"/>
      <c r="D59" s="31"/>
      <c r="E59" s="70"/>
      <c r="F59" s="70"/>
      <c r="G59" s="70"/>
      <c r="H59" s="70"/>
      <c r="I59" s="70"/>
      <c r="J59" s="74"/>
      <c r="K59" s="78"/>
    </row>
    <row r="60" spans="1:11" ht="14.25" customHeight="1">
      <c r="A60" s="35"/>
      <c r="B60" s="30"/>
      <c r="C60" s="30"/>
      <c r="D60" s="31"/>
      <c r="E60" s="70"/>
      <c r="F60" s="70"/>
      <c r="G60" s="70"/>
      <c r="H60" s="70"/>
      <c r="I60" s="70"/>
      <c r="J60" s="74"/>
      <c r="K60" s="78"/>
    </row>
    <row r="61" spans="1:11" ht="14.25" customHeight="1">
      <c r="A61" s="35"/>
      <c r="B61" s="30"/>
      <c r="C61" s="30"/>
      <c r="D61" s="31"/>
      <c r="E61" s="70"/>
      <c r="F61" s="70"/>
      <c r="G61" s="70"/>
      <c r="H61" s="70"/>
      <c r="I61" s="70"/>
      <c r="J61" s="74"/>
      <c r="K61" s="78"/>
    </row>
    <row r="62" spans="1:11" ht="14.25" customHeight="1">
      <c r="A62" s="35" t="s">
        <v>92</v>
      </c>
      <c r="B62" s="30" t="s">
        <v>92</v>
      </c>
      <c r="C62" s="30" t="s">
        <v>92</v>
      </c>
      <c r="D62" s="31" t="s">
        <v>139</v>
      </c>
      <c r="E62" s="70">
        <f>E47+E48</f>
        <v>12896512</v>
      </c>
      <c r="F62" s="70">
        <f>F47+F48</f>
        <v>321010376</v>
      </c>
      <c r="G62" s="70"/>
      <c r="H62" s="70"/>
      <c r="I62" s="70"/>
      <c r="J62" s="74"/>
      <c r="K62" s="78"/>
    </row>
    <row r="63" spans="1:11" ht="14.25" customHeight="1">
      <c r="A63" s="35" t="s">
        <v>92</v>
      </c>
      <c r="B63" s="30" t="s">
        <v>92</v>
      </c>
      <c r="C63" s="30" t="s">
        <v>92</v>
      </c>
      <c r="D63" s="31" t="s">
        <v>140</v>
      </c>
      <c r="E63" s="70">
        <v>279983100</v>
      </c>
      <c r="F63" s="70"/>
      <c r="G63" s="70"/>
      <c r="H63" s="70"/>
      <c r="I63" s="70"/>
      <c r="J63" s="74"/>
      <c r="K63" s="78"/>
    </row>
    <row r="64" spans="1:11" ht="14.25" customHeight="1">
      <c r="A64" s="35" t="s">
        <v>92</v>
      </c>
      <c r="B64" s="30" t="s">
        <v>92</v>
      </c>
      <c r="C64" s="30" t="s">
        <v>92</v>
      </c>
      <c r="D64" s="31" t="s">
        <v>141</v>
      </c>
      <c r="E64" s="70">
        <f>E62+E63</f>
        <v>292879612</v>
      </c>
      <c r="F64" s="70">
        <f>F62</f>
        <v>321010376</v>
      </c>
      <c r="G64" s="70"/>
      <c r="H64" s="70"/>
      <c r="I64" s="70"/>
      <c r="J64" s="74"/>
      <c r="K64" s="78"/>
    </row>
    <row r="65" spans="1:11" ht="14.25" customHeight="1">
      <c r="A65" s="35" t="s">
        <v>92</v>
      </c>
      <c r="B65" s="30" t="s">
        <v>92</v>
      </c>
      <c r="C65" s="30" t="s">
        <v>92</v>
      </c>
      <c r="D65" s="31" t="s">
        <v>142</v>
      </c>
      <c r="E65" s="70">
        <v>144903000</v>
      </c>
      <c r="F65" s="70">
        <v>0</v>
      </c>
      <c r="G65" s="70"/>
      <c r="H65" s="70"/>
      <c r="I65" s="70"/>
      <c r="J65" s="74"/>
      <c r="K65" s="78"/>
    </row>
    <row r="66" spans="1:11" ht="14.25" customHeight="1">
      <c r="A66" s="35" t="s">
        <v>92</v>
      </c>
      <c r="B66" s="30" t="s">
        <v>92</v>
      </c>
      <c r="C66" s="30" t="s">
        <v>92</v>
      </c>
      <c r="D66" s="31" t="s">
        <v>143</v>
      </c>
      <c r="E66" s="70">
        <v>17077250</v>
      </c>
      <c r="F66" s="70">
        <v>0</v>
      </c>
      <c r="G66" s="70"/>
      <c r="H66" s="70"/>
      <c r="I66" s="70"/>
      <c r="J66" s="74"/>
      <c r="K66" s="78"/>
    </row>
    <row r="67" spans="1:11" ht="14.25" customHeight="1" thickBot="1">
      <c r="A67" s="38" t="s">
        <v>92</v>
      </c>
      <c r="B67" s="39" t="s">
        <v>92</v>
      </c>
      <c r="C67" s="39" t="s">
        <v>92</v>
      </c>
      <c r="D67" s="40" t="s">
        <v>144</v>
      </c>
      <c r="E67" s="76">
        <v>29677250</v>
      </c>
      <c r="F67" s="76">
        <v>0</v>
      </c>
      <c r="G67" s="76"/>
      <c r="H67" s="76"/>
      <c r="I67" s="76"/>
      <c r="J67" s="77"/>
      <c r="K67" s="78"/>
    </row>
    <row r="68" spans="1:10" ht="16.5">
      <c r="A68" s="199" t="s">
        <v>72</v>
      </c>
      <c r="B68" s="199"/>
      <c r="C68" s="199"/>
      <c r="I68" s="200" t="s">
        <v>73</v>
      </c>
      <c r="J68" s="201"/>
    </row>
    <row r="69" spans="1:10" ht="16.5">
      <c r="A69" s="202" t="s">
        <v>74</v>
      </c>
      <c r="B69" s="202"/>
      <c r="C69" s="202"/>
      <c r="D69" s="203" t="s">
        <v>75</v>
      </c>
      <c r="E69" s="203"/>
      <c r="F69" s="203"/>
      <c r="G69" s="203"/>
      <c r="H69" s="203"/>
      <c r="I69" s="204" t="s">
        <v>76</v>
      </c>
      <c r="J69" s="205"/>
    </row>
    <row r="70" spans="5:10" ht="19.5">
      <c r="E70" s="206" t="s">
        <v>77</v>
      </c>
      <c r="F70" s="207"/>
      <c r="G70" s="207"/>
      <c r="H70" s="207"/>
      <c r="I70" s="208" t="s">
        <v>145</v>
      </c>
      <c r="J70" s="208"/>
    </row>
    <row r="71" spans="5:10" ht="17.25" thickBot="1">
      <c r="E71" s="194" t="str">
        <f>E4</f>
        <v>中華民國108年03月     (108年度 )</v>
      </c>
      <c r="F71" s="194"/>
      <c r="G71" s="194"/>
      <c r="H71" s="194"/>
      <c r="I71" s="195" t="s">
        <v>80</v>
      </c>
      <c r="J71" s="195"/>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5" t="s">
        <v>92</v>
      </c>
      <c r="B74" s="30" t="s">
        <v>92</v>
      </c>
      <c r="C74" s="30" t="s">
        <v>92</v>
      </c>
      <c r="D74" s="31" t="s">
        <v>148</v>
      </c>
      <c r="E74" s="68">
        <f>G74+I74</f>
        <v>8668645</v>
      </c>
      <c r="F74" s="68">
        <f>H74+J74</f>
        <v>31532814</v>
      </c>
      <c r="G74" s="68">
        <f>G75+G80+G84+G89+G102+G105+G108+G111+G113</f>
        <v>8584645</v>
      </c>
      <c r="H74" s="68">
        <f>H75+H80+H84+H89+H102+H105+H108+H111+H113</f>
        <v>30878814</v>
      </c>
      <c r="I74" s="68">
        <f>I75+I80+I84+I89+I102+I105+I108+I111+I113</f>
        <v>84000</v>
      </c>
      <c r="J74" s="69">
        <f>J75+J80+J84+J89+J102+J105+J108+J111+J113</f>
        <v>654000</v>
      </c>
    </row>
    <row r="75" spans="1:10" ht="14.25" customHeight="1">
      <c r="A75" s="35">
        <v>1</v>
      </c>
      <c r="B75" s="30" t="s">
        <v>92</v>
      </c>
      <c r="C75" s="30" t="s">
        <v>92</v>
      </c>
      <c r="D75" s="31" t="s">
        <v>149</v>
      </c>
      <c r="E75" s="70">
        <f aca="true" t="shared" si="2" ref="E75:J75">E76+E77+E78+E79</f>
        <v>10075227</v>
      </c>
      <c r="F75" s="70">
        <f t="shared" si="2"/>
        <v>39446850</v>
      </c>
      <c r="G75" s="70">
        <f t="shared" si="2"/>
        <v>5229862</v>
      </c>
      <c r="H75" s="70">
        <f t="shared" si="2"/>
        <v>17327483</v>
      </c>
      <c r="I75" s="70">
        <f t="shared" si="2"/>
        <v>84000</v>
      </c>
      <c r="J75" s="81">
        <f t="shared" si="2"/>
        <v>84000</v>
      </c>
    </row>
    <row r="76" spans="1:10" ht="14.25" customHeight="1">
      <c r="A76" s="35">
        <v>1</v>
      </c>
      <c r="B76" s="30">
        <v>1</v>
      </c>
      <c r="C76" s="30" t="s">
        <v>92</v>
      </c>
      <c r="D76" s="72" t="s">
        <v>150</v>
      </c>
      <c r="E76" s="70">
        <f>G76+I76</f>
        <v>1151647</v>
      </c>
      <c r="F76" s="70">
        <f>H76+J76</f>
        <v>5868480</v>
      </c>
      <c r="G76" s="73">
        <v>1151647</v>
      </c>
      <c r="H76" s="70">
        <v>5868480</v>
      </c>
      <c r="I76" s="73">
        <v>0</v>
      </c>
      <c r="J76" s="74">
        <v>0</v>
      </c>
    </row>
    <row r="77" spans="1:10" ht="14.25" customHeight="1">
      <c r="A77" s="35">
        <v>1</v>
      </c>
      <c r="B77" s="30">
        <v>2</v>
      </c>
      <c r="C77" s="30" t="s">
        <v>92</v>
      </c>
      <c r="D77" s="72" t="s">
        <v>151</v>
      </c>
      <c r="E77" s="70">
        <f>G77+I77</f>
        <v>1333569</v>
      </c>
      <c r="F77" s="70">
        <f>H77+J77</f>
        <v>3596383</v>
      </c>
      <c r="G77" s="73">
        <v>1333569</v>
      </c>
      <c r="H77" s="70">
        <v>3596383</v>
      </c>
      <c r="I77" s="73">
        <v>0</v>
      </c>
      <c r="J77" s="74">
        <v>0</v>
      </c>
    </row>
    <row r="78" spans="1:10" ht="14.25" customHeight="1">
      <c r="A78" s="35">
        <v>1</v>
      </c>
      <c r="B78" s="30">
        <v>3</v>
      </c>
      <c r="C78" s="30" t="s">
        <v>92</v>
      </c>
      <c r="D78" s="72" t="s">
        <v>152</v>
      </c>
      <c r="E78" s="70">
        <v>7364243</v>
      </c>
      <c r="F78" s="70">
        <v>27951834</v>
      </c>
      <c r="G78" s="73">
        <v>2550487</v>
      </c>
      <c r="H78" s="70">
        <v>6976508</v>
      </c>
      <c r="I78" s="73">
        <v>84000</v>
      </c>
      <c r="J78" s="74">
        <v>84000</v>
      </c>
    </row>
    <row r="79" spans="1:10" ht="14.25" customHeight="1">
      <c r="A79" s="35">
        <v>1</v>
      </c>
      <c r="B79" s="30">
        <v>4</v>
      </c>
      <c r="C79" s="30" t="s">
        <v>92</v>
      </c>
      <c r="D79" s="72" t="s">
        <v>153</v>
      </c>
      <c r="E79" s="70">
        <v>225768</v>
      </c>
      <c r="F79" s="70">
        <v>2030153</v>
      </c>
      <c r="G79" s="73">
        <v>194159</v>
      </c>
      <c r="H79" s="70">
        <v>886112</v>
      </c>
      <c r="I79" s="73">
        <v>0</v>
      </c>
      <c r="J79" s="74">
        <v>0</v>
      </c>
    </row>
    <row r="80" spans="1:10" ht="14.25" customHeight="1">
      <c r="A80" s="35">
        <v>2</v>
      </c>
      <c r="B80" s="30" t="s">
        <v>92</v>
      </c>
      <c r="C80" s="30" t="s">
        <v>92</v>
      </c>
      <c r="D80" s="31" t="s">
        <v>154</v>
      </c>
      <c r="E80" s="70">
        <f aca="true" t="shared" si="3" ref="E80:J80">E81+E82+E83</f>
        <v>267732</v>
      </c>
      <c r="F80" s="70">
        <f t="shared" si="3"/>
        <v>715806</v>
      </c>
      <c r="G80" s="70">
        <f t="shared" si="3"/>
        <v>267732</v>
      </c>
      <c r="H80" s="70">
        <f t="shared" si="3"/>
        <v>715806</v>
      </c>
      <c r="I80" s="70">
        <f t="shared" si="3"/>
        <v>0</v>
      </c>
      <c r="J80" s="74">
        <f t="shared" si="3"/>
        <v>0</v>
      </c>
    </row>
    <row r="81" spans="1:10" ht="14.25" customHeight="1">
      <c r="A81" s="35">
        <v>2</v>
      </c>
      <c r="B81" s="30">
        <v>1</v>
      </c>
      <c r="C81" s="30" t="s">
        <v>92</v>
      </c>
      <c r="D81" s="72" t="s">
        <v>155</v>
      </c>
      <c r="E81" s="70">
        <f>G81+I81</f>
        <v>0</v>
      </c>
      <c r="F81" s="70">
        <f>H81+J81</f>
        <v>0</v>
      </c>
      <c r="G81" s="73">
        <v>0</v>
      </c>
      <c r="H81" s="70">
        <v>0</v>
      </c>
      <c r="I81" s="73">
        <v>0</v>
      </c>
      <c r="J81" s="74">
        <v>0</v>
      </c>
    </row>
    <row r="82" spans="1:10" ht="14.25" customHeight="1">
      <c r="A82" s="35">
        <v>2</v>
      </c>
      <c r="B82" s="30">
        <v>2</v>
      </c>
      <c r="C82" s="30" t="s">
        <v>92</v>
      </c>
      <c r="D82" s="72" t="s">
        <v>156</v>
      </c>
      <c r="E82" s="70">
        <v>0</v>
      </c>
      <c r="F82" s="70">
        <v>0</v>
      </c>
      <c r="G82" s="73">
        <v>0</v>
      </c>
      <c r="H82" s="70">
        <v>0</v>
      </c>
      <c r="I82" s="73">
        <v>0</v>
      </c>
      <c r="J82" s="74">
        <v>0</v>
      </c>
    </row>
    <row r="83" spans="1:10" ht="14.25" customHeight="1">
      <c r="A83" s="35">
        <v>2</v>
      </c>
      <c r="B83" s="30">
        <v>3</v>
      </c>
      <c r="C83" s="30" t="s">
        <v>92</v>
      </c>
      <c r="D83" s="72" t="s">
        <v>157</v>
      </c>
      <c r="E83" s="70">
        <f>G83+I83</f>
        <v>267732</v>
      </c>
      <c r="F83" s="70">
        <f>H83+J83</f>
        <v>715806</v>
      </c>
      <c r="G83" s="73">
        <v>267732</v>
      </c>
      <c r="H83" s="70">
        <v>715806</v>
      </c>
      <c r="I83" s="73">
        <v>0</v>
      </c>
      <c r="J83" s="74">
        <v>0</v>
      </c>
    </row>
    <row r="84" spans="1:10" ht="14.25" customHeight="1">
      <c r="A84" s="35">
        <v>3</v>
      </c>
      <c r="B84" s="30" t="s">
        <v>92</v>
      </c>
      <c r="C84" s="30" t="s">
        <v>92</v>
      </c>
      <c r="D84" s="31" t="s">
        <v>158</v>
      </c>
      <c r="E84" s="70">
        <f aca="true" t="shared" si="4" ref="E84:J84">E85+E86+E87+E88</f>
        <v>1163012</v>
      </c>
      <c r="F84" s="70">
        <f t="shared" si="4"/>
        <v>4100295</v>
      </c>
      <c r="G84" s="70">
        <f t="shared" si="4"/>
        <v>1163012</v>
      </c>
      <c r="H84" s="70">
        <f t="shared" si="4"/>
        <v>3530295</v>
      </c>
      <c r="I84" s="70">
        <f t="shared" si="4"/>
        <v>0</v>
      </c>
      <c r="J84" s="74">
        <f t="shared" si="4"/>
        <v>570000</v>
      </c>
    </row>
    <row r="85" spans="1:10" ht="14.25" customHeight="1">
      <c r="A85" s="35">
        <v>3</v>
      </c>
      <c r="B85" s="30">
        <v>1</v>
      </c>
      <c r="C85" s="30" t="s">
        <v>92</v>
      </c>
      <c r="D85" s="72" t="s">
        <v>159</v>
      </c>
      <c r="E85" s="70">
        <f>G85+I85</f>
        <v>746438</v>
      </c>
      <c r="F85" s="70">
        <f>H85+J85</f>
        <v>2910417</v>
      </c>
      <c r="G85" s="73">
        <v>746438</v>
      </c>
      <c r="H85" s="70">
        <v>2340417</v>
      </c>
      <c r="I85" s="73">
        <v>0</v>
      </c>
      <c r="J85" s="74">
        <v>570000</v>
      </c>
    </row>
    <row r="86" spans="1:10" ht="14.25" customHeight="1">
      <c r="A86" s="35">
        <v>3</v>
      </c>
      <c r="B86" s="30">
        <v>2</v>
      </c>
      <c r="C86" s="30" t="s">
        <v>92</v>
      </c>
      <c r="D86" s="72" t="s">
        <v>160</v>
      </c>
      <c r="E86" s="70">
        <v>0</v>
      </c>
      <c r="F86" s="70">
        <v>0</v>
      </c>
      <c r="G86" s="73">
        <v>0</v>
      </c>
      <c r="H86" s="70">
        <v>0</v>
      </c>
      <c r="I86" s="73">
        <v>0</v>
      </c>
      <c r="J86" s="74">
        <v>0</v>
      </c>
    </row>
    <row r="87" spans="1:10" ht="14.25" customHeight="1">
      <c r="A87" s="35">
        <v>3</v>
      </c>
      <c r="B87" s="30">
        <v>3</v>
      </c>
      <c r="C87" s="30" t="s">
        <v>92</v>
      </c>
      <c r="D87" s="72" t="s">
        <v>161</v>
      </c>
      <c r="E87" s="70">
        <f>G87</f>
        <v>161088</v>
      </c>
      <c r="F87" s="70">
        <f>H87</f>
        <v>514682</v>
      </c>
      <c r="G87" s="73">
        <v>161088</v>
      </c>
      <c r="H87" s="70">
        <v>514682</v>
      </c>
      <c r="I87" s="73">
        <v>0</v>
      </c>
      <c r="J87" s="74">
        <v>0</v>
      </c>
    </row>
    <row r="88" spans="1:10" ht="14.25" customHeight="1">
      <c r="A88" s="35">
        <v>3</v>
      </c>
      <c r="B88" s="30">
        <v>4</v>
      </c>
      <c r="C88" s="30" t="s">
        <v>92</v>
      </c>
      <c r="D88" s="72" t="s">
        <v>162</v>
      </c>
      <c r="E88" s="70">
        <f>G88+I88</f>
        <v>255486</v>
      </c>
      <c r="F88" s="70">
        <f>H88+J88</f>
        <v>675196</v>
      </c>
      <c r="G88" s="73">
        <v>255486</v>
      </c>
      <c r="H88" s="70">
        <v>675196</v>
      </c>
      <c r="I88" s="73">
        <v>0</v>
      </c>
      <c r="J88" s="74">
        <v>0</v>
      </c>
    </row>
    <row r="89" spans="1:10" ht="14.25" customHeight="1">
      <c r="A89" s="35">
        <v>4</v>
      </c>
      <c r="B89" s="30" t="s">
        <v>92</v>
      </c>
      <c r="C89" s="30" t="s">
        <v>92</v>
      </c>
      <c r="D89" s="31" t="s">
        <v>163</v>
      </c>
      <c r="E89" s="70">
        <f aca="true" t="shared" si="5" ref="E89:J89">E90+E91+E92+E93+E94</f>
        <v>284397</v>
      </c>
      <c r="F89" s="70">
        <f t="shared" si="5"/>
        <v>1381691</v>
      </c>
      <c r="G89" s="70">
        <f t="shared" si="5"/>
        <v>284397</v>
      </c>
      <c r="H89" s="70">
        <f t="shared" si="5"/>
        <v>1381691</v>
      </c>
      <c r="I89" s="70">
        <f t="shared" si="5"/>
        <v>0</v>
      </c>
      <c r="J89" s="81">
        <f t="shared" si="5"/>
        <v>0</v>
      </c>
    </row>
    <row r="90" spans="1:10" ht="14.25" customHeight="1">
      <c r="A90" s="35">
        <v>4</v>
      </c>
      <c r="B90" s="30">
        <v>1</v>
      </c>
      <c r="C90" s="30" t="s">
        <v>92</v>
      </c>
      <c r="D90" s="72" t="s">
        <v>164</v>
      </c>
      <c r="E90" s="70">
        <f aca="true" t="shared" si="6" ref="E90:F92">G90+I90</f>
        <v>284397</v>
      </c>
      <c r="F90" s="70">
        <f t="shared" si="6"/>
        <v>1315633</v>
      </c>
      <c r="G90" s="73">
        <v>284397</v>
      </c>
      <c r="H90" s="70">
        <v>1315633</v>
      </c>
      <c r="I90" s="73">
        <v>0</v>
      </c>
      <c r="J90" s="74">
        <v>0</v>
      </c>
    </row>
    <row r="91" spans="1:10" ht="14.25" customHeight="1">
      <c r="A91" s="35">
        <v>4</v>
      </c>
      <c r="B91" s="30">
        <v>2</v>
      </c>
      <c r="C91" s="30" t="s">
        <v>92</v>
      </c>
      <c r="D91" s="72" t="s">
        <v>165</v>
      </c>
      <c r="E91" s="70">
        <f t="shared" si="6"/>
        <v>0</v>
      </c>
      <c r="F91" s="70">
        <f t="shared" si="6"/>
        <v>66058</v>
      </c>
      <c r="G91" s="73">
        <v>0</v>
      </c>
      <c r="H91" s="70">
        <v>66058</v>
      </c>
      <c r="I91" s="73">
        <v>0</v>
      </c>
      <c r="J91" s="74">
        <v>0</v>
      </c>
    </row>
    <row r="92" spans="1:10" ht="14.25" customHeight="1">
      <c r="A92" s="35">
        <v>4</v>
      </c>
      <c r="B92" s="30">
        <v>3</v>
      </c>
      <c r="C92" s="30" t="s">
        <v>92</v>
      </c>
      <c r="D92" s="72" t="s">
        <v>166</v>
      </c>
      <c r="E92" s="70">
        <f t="shared" si="6"/>
        <v>0</v>
      </c>
      <c r="F92" s="70">
        <f t="shared" si="6"/>
        <v>0</v>
      </c>
      <c r="G92" s="73">
        <v>0</v>
      </c>
      <c r="H92" s="70">
        <v>0</v>
      </c>
      <c r="I92" s="73">
        <v>0</v>
      </c>
      <c r="J92" s="74">
        <v>0</v>
      </c>
    </row>
    <row r="93" spans="1:10" ht="14.25" customHeight="1">
      <c r="A93" s="35">
        <v>4</v>
      </c>
      <c r="B93" s="30">
        <v>4</v>
      </c>
      <c r="C93" s="30" t="s">
        <v>92</v>
      </c>
      <c r="D93" s="72" t="s">
        <v>167</v>
      </c>
      <c r="E93" s="70">
        <v>0</v>
      </c>
      <c r="F93" s="70">
        <v>0</v>
      </c>
      <c r="G93" s="73">
        <v>0</v>
      </c>
      <c r="H93" s="70">
        <v>0</v>
      </c>
      <c r="I93" s="73">
        <v>0</v>
      </c>
      <c r="J93" s="74">
        <v>0</v>
      </c>
    </row>
    <row r="94" spans="1:10" ht="14.25" customHeight="1" thickBot="1">
      <c r="A94" s="38">
        <v>4</v>
      </c>
      <c r="B94" s="39">
        <v>5</v>
      </c>
      <c r="C94" s="39" t="s">
        <v>92</v>
      </c>
      <c r="D94" s="82" t="s">
        <v>168</v>
      </c>
      <c r="E94" s="76">
        <v>0</v>
      </c>
      <c r="F94" s="76">
        <v>0</v>
      </c>
      <c r="G94" s="83">
        <v>0</v>
      </c>
      <c r="H94" s="76">
        <v>0</v>
      </c>
      <c r="I94" s="83">
        <v>0</v>
      </c>
      <c r="J94" s="77">
        <v>0</v>
      </c>
    </row>
    <row r="96" spans="1:10" ht="16.5">
      <c r="A96" s="199" t="s">
        <v>72</v>
      </c>
      <c r="B96" s="199"/>
      <c r="C96" s="199"/>
      <c r="I96" s="200" t="s">
        <v>73</v>
      </c>
      <c r="J96" s="201"/>
    </row>
    <row r="97" spans="1:10" ht="16.5">
      <c r="A97" s="202" t="s">
        <v>74</v>
      </c>
      <c r="B97" s="202"/>
      <c r="C97" s="202"/>
      <c r="D97" s="203" t="s">
        <v>75</v>
      </c>
      <c r="E97" s="203"/>
      <c r="F97" s="203"/>
      <c r="G97" s="203"/>
      <c r="H97" s="203"/>
      <c r="I97" s="204" t="s">
        <v>76</v>
      </c>
      <c r="J97" s="205"/>
    </row>
    <row r="98" spans="5:10" ht="19.5">
      <c r="E98" s="206" t="s">
        <v>77</v>
      </c>
      <c r="F98" s="207"/>
      <c r="G98" s="207"/>
      <c r="H98" s="207"/>
      <c r="I98" s="208" t="s">
        <v>169</v>
      </c>
      <c r="J98" s="208"/>
    </row>
    <row r="99" spans="5:10" ht="17.25" thickBot="1">
      <c r="E99" s="194" t="str">
        <f>E4</f>
        <v>中華民國108年03月     (108年度 )</v>
      </c>
      <c r="F99" s="194"/>
      <c r="G99" s="194"/>
      <c r="H99" s="194"/>
      <c r="I99" s="195" t="s">
        <v>80</v>
      </c>
      <c r="J99" s="195"/>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5">
        <v>5</v>
      </c>
      <c r="B102" s="30" t="s">
        <v>92</v>
      </c>
      <c r="C102" s="30" t="s">
        <v>92</v>
      </c>
      <c r="D102" s="31" t="s">
        <v>170</v>
      </c>
      <c r="E102" s="70">
        <f aca="true" t="shared" si="7" ref="E102:J102">E103+E104</f>
        <v>3264813</v>
      </c>
      <c r="F102" s="70">
        <f t="shared" si="7"/>
        <v>15387132</v>
      </c>
      <c r="G102" s="70">
        <f t="shared" si="7"/>
        <v>1158389</v>
      </c>
      <c r="H102" s="70">
        <f t="shared" si="7"/>
        <v>3802973</v>
      </c>
      <c r="I102" s="70">
        <f t="shared" si="7"/>
        <v>0</v>
      </c>
      <c r="J102" s="74">
        <f t="shared" si="7"/>
        <v>0</v>
      </c>
    </row>
    <row r="103" spans="1:10" ht="14.25" customHeight="1">
      <c r="A103" s="35">
        <v>5</v>
      </c>
      <c r="B103" s="30">
        <v>1</v>
      </c>
      <c r="C103" s="30" t="s">
        <v>92</v>
      </c>
      <c r="D103" s="72" t="s">
        <v>171</v>
      </c>
      <c r="E103" s="70">
        <v>274980</v>
      </c>
      <c r="F103" s="70">
        <v>1547879</v>
      </c>
      <c r="G103" s="73">
        <v>42617</v>
      </c>
      <c r="H103" s="70">
        <v>135589</v>
      </c>
      <c r="I103" s="73">
        <v>0</v>
      </c>
      <c r="J103" s="74">
        <v>0</v>
      </c>
    </row>
    <row r="104" spans="1:10" ht="14.25" customHeight="1">
      <c r="A104" s="35">
        <v>5</v>
      </c>
      <c r="B104" s="30">
        <v>2</v>
      </c>
      <c r="C104" s="30" t="s">
        <v>92</v>
      </c>
      <c r="D104" s="72" t="s">
        <v>172</v>
      </c>
      <c r="E104" s="70">
        <v>2989833</v>
      </c>
      <c r="F104" s="70">
        <v>13839253</v>
      </c>
      <c r="G104" s="73">
        <v>1115772</v>
      </c>
      <c r="H104" s="70">
        <v>3667384</v>
      </c>
      <c r="I104" s="73">
        <v>0</v>
      </c>
      <c r="J104" s="74">
        <v>0</v>
      </c>
    </row>
    <row r="105" spans="1:10" ht="14.25" customHeight="1">
      <c r="A105" s="35">
        <v>10</v>
      </c>
      <c r="B105" s="30" t="s">
        <v>92</v>
      </c>
      <c r="C105" s="30" t="s">
        <v>92</v>
      </c>
      <c r="D105" s="31" t="s">
        <v>173</v>
      </c>
      <c r="E105" s="70">
        <f aca="true" t="shared" si="8" ref="E105:J105">E106+E107</f>
        <v>392973</v>
      </c>
      <c r="F105" s="70">
        <f t="shared" si="8"/>
        <v>3855021</v>
      </c>
      <c r="G105" s="70">
        <f t="shared" si="8"/>
        <v>392973</v>
      </c>
      <c r="H105" s="70">
        <f t="shared" si="8"/>
        <v>3855021</v>
      </c>
      <c r="I105" s="70">
        <f t="shared" si="8"/>
        <v>0</v>
      </c>
      <c r="J105" s="74">
        <f t="shared" si="8"/>
        <v>0</v>
      </c>
    </row>
    <row r="106" spans="1:10" ht="14.25" customHeight="1">
      <c r="A106" s="35">
        <v>10</v>
      </c>
      <c r="B106" s="30">
        <v>1</v>
      </c>
      <c r="C106" s="30" t="s">
        <v>92</v>
      </c>
      <c r="D106" s="72" t="s">
        <v>174</v>
      </c>
      <c r="E106" s="70">
        <f>G106+I106</f>
        <v>392973</v>
      </c>
      <c r="F106" s="70">
        <f>H106+J106</f>
        <v>3855021</v>
      </c>
      <c r="G106" s="73">
        <v>392973</v>
      </c>
      <c r="H106" s="70">
        <v>3855021</v>
      </c>
      <c r="I106" s="73">
        <v>0</v>
      </c>
      <c r="J106" s="74">
        <v>0</v>
      </c>
    </row>
    <row r="107" spans="1:10" ht="14.25" customHeight="1">
      <c r="A107" s="35">
        <v>10</v>
      </c>
      <c r="B107" s="30">
        <v>2</v>
      </c>
      <c r="C107" s="30" t="s">
        <v>92</v>
      </c>
      <c r="D107" s="72" t="s">
        <v>175</v>
      </c>
      <c r="E107" s="70">
        <v>0</v>
      </c>
      <c r="F107" s="70">
        <v>0</v>
      </c>
      <c r="G107" s="73">
        <v>0</v>
      </c>
      <c r="H107" s="70">
        <v>0</v>
      </c>
      <c r="I107" s="73">
        <v>0</v>
      </c>
      <c r="J107" s="74">
        <v>0</v>
      </c>
    </row>
    <row r="108" spans="1:10" ht="14.25" customHeight="1">
      <c r="A108" s="35">
        <v>6</v>
      </c>
      <c r="B108" s="30" t="s">
        <v>92</v>
      </c>
      <c r="C108" s="30" t="s">
        <v>92</v>
      </c>
      <c r="D108" s="31" t="s">
        <v>176</v>
      </c>
      <c r="E108" s="70">
        <v>0</v>
      </c>
      <c r="F108" s="70">
        <v>0</v>
      </c>
      <c r="G108" s="70">
        <v>0</v>
      </c>
      <c r="H108" s="70">
        <v>0</v>
      </c>
      <c r="I108" s="70">
        <v>0</v>
      </c>
      <c r="J108" s="74">
        <v>0</v>
      </c>
    </row>
    <row r="109" spans="1:10" ht="14.25" customHeight="1">
      <c r="A109" s="35">
        <v>6</v>
      </c>
      <c r="B109" s="30">
        <v>1</v>
      </c>
      <c r="C109" s="30" t="s">
        <v>92</v>
      </c>
      <c r="D109" s="31" t="s">
        <v>177</v>
      </c>
      <c r="E109" s="70">
        <v>0</v>
      </c>
      <c r="F109" s="70">
        <v>0</v>
      </c>
      <c r="G109" s="70">
        <v>0</v>
      </c>
      <c r="H109" s="70">
        <v>0</v>
      </c>
      <c r="I109" s="70">
        <v>0</v>
      </c>
      <c r="J109" s="74">
        <v>0</v>
      </c>
    </row>
    <row r="110" spans="1:10" ht="14.25" customHeight="1">
      <c r="A110" s="35">
        <v>6</v>
      </c>
      <c r="B110" s="30">
        <v>2</v>
      </c>
      <c r="C110" s="30" t="s">
        <v>92</v>
      </c>
      <c r="D110" s="31" t="s">
        <v>178</v>
      </c>
      <c r="E110" s="70">
        <v>0</v>
      </c>
      <c r="F110" s="70">
        <v>0</v>
      </c>
      <c r="G110" s="70">
        <v>0</v>
      </c>
      <c r="H110" s="70">
        <v>0</v>
      </c>
      <c r="I110" s="70">
        <v>0</v>
      </c>
      <c r="J110" s="74">
        <v>0</v>
      </c>
    </row>
    <row r="111" spans="1:10" ht="14.25" customHeight="1">
      <c r="A111" s="35">
        <v>7</v>
      </c>
      <c r="B111" s="30" t="s">
        <v>92</v>
      </c>
      <c r="C111" s="30" t="s">
        <v>92</v>
      </c>
      <c r="D111" s="31" t="s">
        <v>179</v>
      </c>
      <c r="E111" s="70">
        <v>0</v>
      </c>
      <c r="F111" s="70">
        <v>0</v>
      </c>
      <c r="G111" s="70">
        <v>0</v>
      </c>
      <c r="H111" s="70">
        <v>0</v>
      </c>
      <c r="I111" s="70">
        <v>0</v>
      </c>
      <c r="J111" s="81">
        <v>0</v>
      </c>
    </row>
    <row r="112" spans="1:10" ht="14.25" customHeight="1">
      <c r="A112" s="35">
        <v>7</v>
      </c>
      <c r="B112" s="30">
        <v>1</v>
      </c>
      <c r="C112" s="30" t="s">
        <v>92</v>
      </c>
      <c r="D112" s="31" t="s">
        <v>180</v>
      </c>
      <c r="E112" s="70">
        <v>0</v>
      </c>
      <c r="F112" s="70">
        <v>0</v>
      </c>
      <c r="G112" s="70">
        <v>0</v>
      </c>
      <c r="H112" s="70">
        <v>0</v>
      </c>
      <c r="I112" s="70">
        <v>0</v>
      </c>
      <c r="J112" s="74">
        <v>0</v>
      </c>
    </row>
    <row r="113" spans="1:10" s="66" customFormat="1" ht="14.25" customHeight="1" thickBot="1">
      <c r="A113" s="63">
        <v>8</v>
      </c>
      <c r="B113" s="64" t="s">
        <v>92</v>
      </c>
      <c r="C113" s="64" t="s">
        <v>92</v>
      </c>
      <c r="D113" s="82" t="s">
        <v>181</v>
      </c>
      <c r="E113" s="76">
        <f>G113+I113</f>
        <v>88280</v>
      </c>
      <c r="F113" s="76">
        <f>H113+J113</f>
        <v>265545</v>
      </c>
      <c r="G113" s="83">
        <v>88280</v>
      </c>
      <c r="H113" s="76">
        <v>265545</v>
      </c>
      <c r="I113" s="83">
        <v>0</v>
      </c>
      <c r="J113" s="77">
        <v>0</v>
      </c>
    </row>
    <row r="115" spans="1:10" ht="16.5">
      <c r="A115" s="199" t="s">
        <v>72</v>
      </c>
      <c r="B115" s="199"/>
      <c r="C115" s="199"/>
      <c r="I115" s="200" t="s">
        <v>73</v>
      </c>
      <c r="J115" s="201"/>
    </row>
    <row r="116" spans="1:10" ht="16.5">
      <c r="A116" s="202" t="s">
        <v>74</v>
      </c>
      <c r="B116" s="202"/>
      <c r="C116" s="202"/>
      <c r="D116" s="203" t="s">
        <v>75</v>
      </c>
      <c r="E116" s="203"/>
      <c r="F116" s="203"/>
      <c r="G116" s="203"/>
      <c r="H116" s="203"/>
      <c r="I116" s="204" t="s">
        <v>76</v>
      </c>
      <c r="J116" s="205"/>
    </row>
    <row r="117" spans="5:10" ht="19.5">
      <c r="E117" s="206" t="s">
        <v>77</v>
      </c>
      <c r="F117" s="207"/>
      <c r="G117" s="207"/>
      <c r="H117" s="207"/>
      <c r="I117" s="208" t="s">
        <v>182</v>
      </c>
      <c r="J117" s="208"/>
    </row>
    <row r="118" spans="5:10" ht="17.25" thickBot="1">
      <c r="E118" s="194" t="str">
        <f>E4</f>
        <v>中華民國108年03月     (108年度 )</v>
      </c>
      <c r="F118" s="194"/>
      <c r="G118" s="194"/>
      <c r="H118" s="194"/>
      <c r="I118" s="195" t="s">
        <v>80</v>
      </c>
      <c r="J118" s="195"/>
    </row>
    <row r="119" spans="1:10" ht="14.25" customHeight="1">
      <c r="A119" s="196" t="s">
        <v>81</v>
      </c>
      <c r="B119" s="197"/>
      <c r="C119" s="197"/>
      <c r="D119" s="197"/>
      <c r="E119" s="197" t="s">
        <v>82</v>
      </c>
      <c r="F119" s="197"/>
      <c r="G119" s="197" t="s">
        <v>146</v>
      </c>
      <c r="H119" s="197"/>
      <c r="I119" s="197" t="s">
        <v>147</v>
      </c>
      <c r="J119" s="198"/>
    </row>
    <row r="120" spans="1:10" ht="16.5">
      <c r="A120" s="32" t="s">
        <v>85</v>
      </c>
      <c r="B120" s="33" t="s">
        <v>86</v>
      </c>
      <c r="C120" s="33" t="s">
        <v>87</v>
      </c>
      <c r="D120" s="33" t="s">
        <v>88</v>
      </c>
      <c r="E120" s="33" t="s">
        <v>89</v>
      </c>
      <c r="F120" s="33" t="s">
        <v>90</v>
      </c>
      <c r="G120" s="33" t="s">
        <v>89</v>
      </c>
      <c r="H120" s="33" t="s">
        <v>91</v>
      </c>
      <c r="I120" s="33" t="s">
        <v>89</v>
      </c>
      <c r="J120" s="34" t="s">
        <v>91</v>
      </c>
    </row>
    <row r="121" spans="1:10" ht="14.25" customHeight="1">
      <c r="A121" s="35" t="s">
        <v>92</v>
      </c>
      <c r="B121" s="30" t="s">
        <v>92</v>
      </c>
      <c r="C121" s="30" t="s">
        <v>92</v>
      </c>
      <c r="D121" s="31" t="s">
        <v>183</v>
      </c>
      <c r="E121" s="68">
        <f aca="true" t="shared" si="9" ref="E121:J121">E122+E127+E131+E136+E142+E145</f>
        <v>11668980</v>
      </c>
      <c r="F121" s="68">
        <f t="shared" si="9"/>
        <v>16742890</v>
      </c>
      <c r="G121" s="68">
        <f t="shared" si="9"/>
        <v>281660</v>
      </c>
      <c r="H121" s="68">
        <f t="shared" si="9"/>
        <v>852187</v>
      </c>
      <c r="I121" s="68">
        <f t="shared" si="9"/>
        <v>11387320</v>
      </c>
      <c r="J121" s="68">
        <f t="shared" si="9"/>
        <v>15890703</v>
      </c>
    </row>
    <row r="122" spans="1:10" ht="14.25" customHeight="1">
      <c r="A122" s="35">
        <v>1</v>
      </c>
      <c r="B122" s="30" t="s">
        <v>92</v>
      </c>
      <c r="C122" s="30" t="s">
        <v>92</v>
      </c>
      <c r="D122" s="31" t="s">
        <v>149</v>
      </c>
      <c r="E122" s="70">
        <f aca="true" t="shared" si="10" ref="E122:J122">E123+E124+E125+E126</f>
        <v>1140055</v>
      </c>
      <c r="F122" s="70">
        <f t="shared" si="10"/>
        <v>2001980</v>
      </c>
      <c r="G122" s="70">
        <f t="shared" si="10"/>
        <v>61460</v>
      </c>
      <c r="H122" s="70">
        <f t="shared" si="10"/>
        <v>481196</v>
      </c>
      <c r="I122" s="70">
        <f t="shared" si="10"/>
        <v>1078595</v>
      </c>
      <c r="J122" s="70">
        <f t="shared" si="10"/>
        <v>1520784</v>
      </c>
    </row>
    <row r="123" spans="1:10" ht="14.25" customHeight="1">
      <c r="A123" s="35">
        <v>1</v>
      </c>
      <c r="B123" s="30">
        <v>1</v>
      </c>
      <c r="C123" s="30" t="s">
        <v>92</v>
      </c>
      <c r="D123" s="72" t="s">
        <v>184</v>
      </c>
      <c r="E123" s="70">
        <f aca="true" t="shared" si="11" ref="E123:F126">G123+I123</f>
        <v>0</v>
      </c>
      <c r="F123" s="70">
        <f t="shared" si="11"/>
        <v>320000</v>
      </c>
      <c r="G123" s="73">
        <v>0</v>
      </c>
      <c r="H123" s="70">
        <v>320000</v>
      </c>
      <c r="I123" s="73">
        <v>0</v>
      </c>
      <c r="J123" s="74">
        <v>0</v>
      </c>
    </row>
    <row r="124" spans="1:10" ht="14.25" customHeight="1">
      <c r="A124" s="35">
        <v>1</v>
      </c>
      <c r="B124" s="30">
        <v>2</v>
      </c>
      <c r="C124" s="30" t="s">
        <v>92</v>
      </c>
      <c r="D124" s="72" t="s">
        <v>185</v>
      </c>
      <c r="E124" s="70">
        <f t="shared" si="11"/>
        <v>41960</v>
      </c>
      <c r="F124" s="70">
        <f t="shared" si="11"/>
        <v>83920</v>
      </c>
      <c r="G124" s="73">
        <v>41960</v>
      </c>
      <c r="H124" s="70">
        <v>83920</v>
      </c>
      <c r="I124" s="73">
        <v>0</v>
      </c>
      <c r="J124" s="74">
        <v>0</v>
      </c>
    </row>
    <row r="125" spans="1:10" ht="14.25" customHeight="1">
      <c r="A125" s="35">
        <v>1</v>
      </c>
      <c r="B125" s="30">
        <v>3</v>
      </c>
      <c r="C125" s="30" t="s">
        <v>92</v>
      </c>
      <c r="D125" s="72" t="s">
        <v>186</v>
      </c>
      <c r="E125" s="70">
        <f t="shared" si="11"/>
        <v>1098095</v>
      </c>
      <c r="F125" s="70">
        <f t="shared" si="11"/>
        <v>1598060</v>
      </c>
      <c r="G125" s="73">
        <v>19500</v>
      </c>
      <c r="H125" s="70">
        <v>77276</v>
      </c>
      <c r="I125" s="73">
        <v>1078595</v>
      </c>
      <c r="J125" s="74">
        <v>1520784</v>
      </c>
    </row>
    <row r="126" spans="1:10" ht="14.25" customHeight="1">
      <c r="A126" s="35">
        <v>1</v>
      </c>
      <c r="B126" s="30">
        <v>4</v>
      </c>
      <c r="C126" s="30" t="s">
        <v>92</v>
      </c>
      <c r="D126" s="72" t="s">
        <v>187</v>
      </c>
      <c r="E126" s="70">
        <f t="shared" si="11"/>
        <v>0</v>
      </c>
      <c r="F126" s="70">
        <f t="shared" si="11"/>
        <v>0</v>
      </c>
      <c r="G126" s="73">
        <v>0</v>
      </c>
      <c r="H126" s="70">
        <v>0</v>
      </c>
      <c r="I126" s="73">
        <v>0</v>
      </c>
      <c r="J126" s="74">
        <v>0</v>
      </c>
    </row>
    <row r="127" spans="1:10" ht="14.25" customHeight="1">
      <c r="A127" s="35">
        <v>2</v>
      </c>
      <c r="B127" s="30" t="s">
        <v>92</v>
      </c>
      <c r="C127" s="30" t="s">
        <v>92</v>
      </c>
      <c r="D127" s="31" t="s">
        <v>154</v>
      </c>
      <c r="E127" s="70">
        <f aca="true" t="shared" si="12" ref="E127:J127">E128+E129+E130</f>
        <v>0</v>
      </c>
      <c r="F127" s="70">
        <f t="shared" si="12"/>
        <v>0</v>
      </c>
      <c r="G127" s="70">
        <f t="shared" si="12"/>
        <v>0</v>
      </c>
      <c r="H127" s="70">
        <f t="shared" si="12"/>
        <v>0</v>
      </c>
      <c r="I127" s="70">
        <f t="shared" si="12"/>
        <v>0</v>
      </c>
      <c r="J127" s="70">
        <f t="shared" si="12"/>
        <v>0</v>
      </c>
    </row>
    <row r="128" spans="1:10" ht="14.25" customHeight="1">
      <c r="A128" s="35">
        <v>2</v>
      </c>
      <c r="B128" s="30">
        <v>1</v>
      </c>
      <c r="C128" s="30" t="s">
        <v>92</v>
      </c>
      <c r="D128" s="72" t="s">
        <v>188</v>
      </c>
      <c r="E128" s="70">
        <v>0</v>
      </c>
      <c r="F128" s="70">
        <v>0</v>
      </c>
      <c r="G128" s="73">
        <v>0</v>
      </c>
      <c r="H128" s="70">
        <v>0</v>
      </c>
      <c r="I128" s="73">
        <v>0</v>
      </c>
      <c r="J128" s="74">
        <v>0</v>
      </c>
    </row>
    <row r="129" spans="1:10" ht="14.25" customHeight="1">
      <c r="A129" s="35">
        <v>2</v>
      </c>
      <c r="B129" s="30">
        <v>2</v>
      </c>
      <c r="C129" s="30" t="s">
        <v>92</v>
      </c>
      <c r="D129" s="72" t="s">
        <v>189</v>
      </c>
      <c r="E129" s="70">
        <v>0</v>
      </c>
      <c r="F129" s="70">
        <v>0</v>
      </c>
      <c r="G129" s="73">
        <v>0</v>
      </c>
      <c r="H129" s="70">
        <v>0</v>
      </c>
      <c r="I129" s="73">
        <v>0</v>
      </c>
      <c r="J129" s="74">
        <v>0</v>
      </c>
    </row>
    <row r="130" spans="1:10" ht="14.25" customHeight="1">
      <c r="A130" s="35">
        <v>2</v>
      </c>
      <c r="B130" s="30">
        <v>3</v>
      </c>
      <c r="C130" s="30" t="s">
        <v>92</v>
      </c>
      <c r="D130" s="72" t="s">
        <v>190</v>
      </c>
      <c r="E130" s="70">
        <v>0</v>
      </c>
      <c r="F130" s="70">
        <v>0</v>
      </c>
      <c r="G130" s="73">
        <v>0</v>
      </c>
      <c r="H130" s="70">
        <v>0</v>
      </c>
      <c r="I130" s="73">
        <v>0</v>
      </c>
      <c r="J130" s="74">
        <v>0</v>
      </c>
    </row>
    <row r="131" spans="1:10" ht="14.25" customHeight="1">
      <c r="A131" s="35">
        <v>3</v>
      </c>
      <c r="B131" s="30" t="s">
        <v>92</v>
      </c>
      <c r="C131" s="30" t="s">
        <v>92</v>
      </c>
      <c r="D131" s="31" t="s">
        <v>158</v>
      </c>
      <c r="E131" s="70">
        <f aca="true" t="shared" si="13" ref="E131:J131">E132+E133+E134+E135</f>
        <v>10528925</v>
      </c>
      <c r="F131" s="70">
        <f t="shared" si="13"/>
        <v>14740910</v>
      </c>
      <c r="G131" s="70">
        <f t="shared" si="13"/>
        <v>220200</v>
      </c>
      <c r="H131" s="70">
        <f t="shared" si="13"/>
        <v>370991</v>
      </c>
      <c r="I131" s="70">
        <f t="shared" si="13"/>
        <v>10308725</v>
      </c>
      <c r="J131" s="70">
        <f t="shared" si="13"/>
        <v>14369919</v>
      </c>
    </row>
    <row r="132" spans="1:10" ht="14.25" customHeight="1">
      <c r="A132" s="35">
        <v>3</v>
      </c>
      <c r="B132" s="30">
        <v>1</v>
      </c>
      <c r="C132" s="30" t="s">
        <v>92</v>
      </c>
      <c r="D132" s="72" t="s">
        <v>191</v>
      </c>
      <c r="E132" s="70">
        <f>G132+I132</f>
        <v>20000</v>
      </c>
      <c r="F132" s="70">
        <f>H132+J132</f>
        <v>121958</v>
      </c>
      <c r="G132" s="73">
        <v>20000</v>
      </c>
      <c r="H132" s="70">
        <v>117691</v>
      </c>
      <c r="I132" s="73">
        <v>0</v>
      </c>
      <c r="J132" s="74">
        <v>4267</v>
      </c>
    </row>
    <row r="133" spans="1:10" ht="14.25" customHeight="1">
      <c r="A133" s="35">
        <v>3</v>
      </c>
      <c r="B133" s="30">
        <v>2</v>
      </c>
      <c r="C133" s="30" t="s">
        <v>92</v>
      </c>
      <c r="D133" s="72" t="s">
        <v>192</v>
      </c>
      <c r="E133" s="70">
        <v>0</v>
      </c>
      <c r="F133" s="70">
        <v>0</v>
      </c>
      <c r="G133" s="73">
        <v>0</v>
      </c>
      <c r="H133" s="70">
        <v>0</v>
      </c>
      <c r="I133" s="73">
        <v>0</v>
      </c>
      <c r="J133" s="74">
        <v>0</v>
      </c>
    </row>
    <row r="134" spans="1:10" ht="14.25" customHeight="1">
      <c r="A134" s="35">
        <v>3</v>
      </c>
      <c r="B134" s="30">
        <v>3</v>
      </c>
      <c r="C134" s="30" t="s">
        <v>92</v>
      </c>
      <c r="D134" s="72" t="s">
        <v>193</v>
      </c>
      <c r="E134" s="70">
        <v>0</v>
      </c>
      <c r="F134" s="70">
        <v>0</v>
      </c>
      <c r="G134" s="73">
        <v>0</v>
      </c>
      <c r="H134" s="70">
        <v>0</v>
      </c>
      <c r="I134" s="73">
        <v>0</v>
      </c>
      <c r="J134" s="74">
        <v>0</v>
      </c>
    </row>
    <row r="135" spans="1:10" ht="14.25" customHeight="1">
      <c r="A135" s="35">
        <v>3</v>
      </c>
      <c r="B135" s="30">
        <v>4</v>
      </c>
      <c r="C135" s="30" t="s">
        <v>92</v>
      </c>
      <c r="D135" s="72" t="s">
        <v>162</v>
      </c>
      <c r="E135" s="70">
        <f>G135+I135</f>
        <v>10508925</v>
      </c>
      <c r="F135" s="70">
        <f>H135+J135</f>
        <v>14618952</v>
      </c>
      <c r="G135" s="73">
        <v>200200</v>
      </c>
      <c r="H135" s="70">
        <v>253300</v>
      </c>
      <c r="I135" s="73">
        <v>10308725</v>
      </c>
      <c r="J135" s="74">
        <v>14365652</v>
      </c>
    </row>
    <row r="136" spans="1:10" ht="14.25" customHeight="1">
      <c r="A136" s="35">
        <v>4</v>
      </c>
      <c r="B136" s="30" t="s">
        <v>92</v>
      </c>
      <c r="C136" s="30" t="s">
        <v>92</v>
      </c>
      <c r="D136" s="31" t="s">
        <v>163</v>
      </c>
      <c r="E136" s="70">
        <f aca="true" t="shared" si="14" ref="E136:J136">E137+E138+E139+E140+E141</f>
        <v>0</v>
      </c>
      <c r="F136" s="70">
        <f t="shared" si="14"/>
        <v>0</v>
      </c>
      <c r="G136" s="70">
        <f t="shared" si="14"/>
        <v>0</v>
      </c>
      <c r="H136" s="70">
        <f t="shared" si="14"/>
        <v>0</v>
      </c>
      <c r="I136" s="70">
        <f t="shared" si="14"/>
        <v>0</v>
      </c>
      <c r="J136" s="70">
        <f t="shared" si="14"/>
        <v>0</v>
      </c>
    </row>
    <row r="137" spans="1:10" ht="14.25" customHeight="1">
      <c r="A137" s="35">
        <v>4</v>
      </c>
      <c r="B137" s="30">
        <v>1</v>
      </c>
      <c r="C137" s="30" t="s">
        <v>92</v>
      </c>
      <c r="D137" s="31" t="s">
        <v>164</v>
      </c>
      <c r="E137" s="70">
        <v>0</v>
      </c>
      <c r="F137" s="70">
        <v>0</v>
      </c>
      <c r="G137" s="70">
        <v>0</v>
      </c>
      <c r="H137" s="70">
        <v>0</v>
      </c>
      <c r="I137" s="70">
        <v>0</v>
      </c>
      <c r="J137" s="74">
        <v>0</v>
      </c>
    </row>
    <row r="138" spans="1:10" ht="14.25" customHeight="1">
      <c r="A138" s="35">
        <v>4</v>
      </c>
      <c r="B138" s="30">
        <v>2</v>
      </c>
      <c r="C138" s="30" t="s">
        <v>92</v>
      </c>
      <c r="D138" s="31" t="s">
        <v>165</v>
      </c>
      <c r="E138" s="70">
        <v>0</v>
      </c>
      <c r="F138" s="70">
        <v>0</v>
      </c>
      <c r="G138" s="70">
        <v>0</v>
      </c>
      <c r="H138" s="70">
        <v>0</v>
      </c>
      <c r="I138" s="70">
        <v>0</v>
      </c>
      <c r="J138" s="74">
        <v>0</v>
      </c>
    </row>
    <row r="139" spans="1:10" ht="14.25" customHeight="1">
      <c r="A139" s="35">
        <v>4</v>
      </c>
      <c r="B139" s="30">
        <v>3</v>
      </c>
      <c r="C139" s="30" t="s">
        <v>92</v>
      </c>
      <c r="D139" s="31" t="s">
        <v>166</v>
      </c>
      <c r="E139" s="36">
        <v>0</v>
      </c>
      <c r="F139" s="36">
        <v>0</v>
      </c>
      <c r="G139" s="36">
        <v>0</v>
      </c>
      <c r="H139" s="36">
        <v>0</v>
      </c>
      <c r="I139" s="36">
        <v>0</v>
      </c>
      <c r="J139" s="37">
        <v>0</v>
      </c>
    </row>
    <row r="140" spans="1:10" ht="14.25" customHeight="1">
      <c r="A140" s="35">
        <v>4</v>
      </c>
      <c r="B140" s="30">
        <v>4</v>
      </c>
      <c r="C140" s="30" t="s">
        <v>92</v>
      </c>
      <c r="D140" s="31" t="s">
        <v>167</v>
      </c>
      <c r="E140" s="36">
        <v>0</v>
      </c>
      <c r="F140" s="36">
        <v>0</v>
      </c>
      <c r="G140" s="36">
        <v>0</v>
      </c>
      <c r="H140" s="36">
        <v>0</v>
      </c>
      <c r="I140" s="36">
        <v>0</v>
      </c>
      <c r="J140" s="37">
        <v>0</v>
      </c>
    </row>
    <row r="141" spans="1:10" ht="14.25" customHeight="1">
      <c r="A141" s="35">
        <v>4</v>
      </c>
      <c r="B141" s="30">
        <v>5</v>
      </c>
      <c r="C141" s="30" t="s">
        <v>92</v>
      </c>
      <c r="D141" s="31" t="s">
        <v>168</v>
      </c>
      <c r="E141" s="36">
        <v>0</v>
      </c>
      <c r="F141" s="36">
        <v>0</v>
      </c>
      <c r="G141" s="36">
        <v>0</v>
      </c>
      <c r="H141" s="36">
        <v>0</v>
      </c>
      <c r="I141" s="36">
        <v>0</v>
      </c>
      <c r="J141" s="37">
        <v>0</v>
      </c>
    </row>
    <row r="142" spans="1:10" ht="14.25" customHeight="1">
      <c r="A142" s="35">
        <v>5</v>
      </c>
      <c r="B142" s="30" t="s">
        <v>92</v>
      </c>
      <c r="C142" s="30" t="s">
        <v>92</v>
      </c>
      <c r="D142" s="31" t="s">
        <v>170</v>
      </c>
      <c r="E142" s="36">
        <f aca="true" t="shared" si="15" ref="E142:J142">E143+E144</f>
        <v>0</v>
      </c>
      <c r="F142" s="36">
        <f t="shared" si="15"/>
        <v>0</v>
      </c>
      <c r="G142" s="36">
        <f t="shared" si="15"/>
        <v>0</v>
      </c>
      <c r="H142" s="36">
        <f t="shared" si="15"/>
        <v>0</v>
      </c>
      <c r="I142" s="36">
        <f t="shared" si="15"/>
        <v>0</v>
      </c>
      <c r="J142" s="36">
        <f t="shared" si="15"/>
        <v>0</v>
      </c>
    </row>
    <row r="143" spans="1:10" ht="14.25" customHeight="1">
      <c r="A143" s="35">
        <v>5</v>
      </c>
      <c r="B143" s="30">
        <v>1</v>
      </c>
      <c r="C143" s="30" t="s">
        <v>92</v>
      </c>
      <c r="D143" s="31" t="s">
        <v>171</v>
      </c>
      <c r="E143" s="36">
        <v>0</v>
      </c>
      <c r="F143" s="36">
        <v>0</v>
      </c>
      <c r="G143" s="36">
        <v>0</v>
      </c>
      <c r="H143" s="36">
        <v>0</v>
      </c>
      <c r="I143" s="36">
        <v>0</v>
      </c>
      <c r="J143" s="37">
        <v>0</v>
      </c>
    </row>
    <row r="144" spans="1:10" ht="14.25" customHeight="1">
      <c r="A144" s="35">
        <v>5</v>
      </c>
      <c r="B144" s="30">
        <v>2</v>
      </c>
      <c r="C144" s="30" t="s">
        <v>92</v>
      </c>
      <c r="D144" s="31" t="s">
        <v>172</v>
      </c>
      <c r="E144" s="36">
        <v>0</v>
      </c>
      <c r="F144" s="36">
        <v>0</v>
      </c>
      <c r="G144" s="36">
        <v>0</v>
      </c>
      <c r="H144" s="36">
        <v>0</v>
      </c>
      <c r="I144" s="36">
        <v>0</v>
      </c>
      <c r="J144" s="37">
        <v>0</v>
      </c>
    </row>
    <row r="145" spans="1:10" ht="14.25" customHeight="1">
      <c r="A145" s="35">
        <v>7</v>
      </c>
      <c r="B145" s="30" t="s">
        <v>92</v>
      </c>
      <c r="C145" s="30" t="s">
        <v>92</v>
      </c>
      <c r="D145" s="31" t="s">
        <v>179</v>
      </c>
      <c r="E145" s="36">
        <v>0</v>
      </c>
      <c r="F145" s="36">
        <v>0</v>
      </c>
      <c r="G145" s="36">
        <v>0</v>
      </c>
      <c r="H145" s="36">
        <v>0</v>
      </c>
      <c r="I145" s="36">
        <v>0</v>
      </c>
      <c r="J145" s="37">
        <v>0</v>
      </c>
    </row>
    <row r="146" spans="1:10" ht="14.25" customHeight="1" thickBot="1">
      <c r="A146" s="38">
        <v>7</v>
      </c>
      <c r="B146" s="39">
        <v>1</v>
      </c>
      <c r="C146" s="39" t="s">
        <v>92</v>
      </c>
      <c r="D146" s="40" t="s">
        <v>194</v>
      </c>
      <c r="E146" s="41">
        <v>0</v>
      </c>
      <c r="F146" s="41">
        <v>0</v>
      </c>
      <c r="G146" s="41">
        <v>0</v>
      </c>
      <c r="H146" s="41">
        <v>0</v>
      </c>
      <c r="I146" s="41">
        <v>0</v>
      </c>
      <c r="J146" s="42">
        <v>0</v>
      </c>
    </row>
    <row r="148" spans="1:10" ht="16.5">
      <c r="A148" s="199" t="s">
        <v>72</v>
      </c>
      <c r="B148" s="199"/>
      <c r="C148" s="199"/>
      <c r="I148" s="200" t="s">
        <v>73</v>
      </c>
      <c r="J148" s="201"/>
    </row>
    <row r="149" spans="1:10" ht="16.5">
      <c r="A149" s="202" t="s">
        <v>74</v>
      </c>
      <c r="B149" s="202"/>
      <c r="C149" s="202"/>
      <c r="D149" s="203" t="s">
        <v>75</v>
      </c>
      <c r="E149" s="203"/>
      <c r="F149" s="203"/>
      <c r="G149" s="203"/>
      <c r="H149" s="203"/>
      <c r="I149" s="204" t="s">
        <v>76</v>
      </c>
      <c r="J149" s="205"/>
    </row>
    <row r="150" spans="5:10" ht="19.5">
      <c r="E150" s="206" t="s">
        <v>77</v>
      </c>
      <c r="F150" s="207"/>
      <c r="G150" s="207"/>
      <c r="H150" s="207"/>
      <c r="I150" s="208" t="s">
        <v>195</v>
      </c>
      <c r="J150" s="208"/>
    </row>
    <row r="151" spans="5:10" ht="17.25" thickBot="1">
      <c r="E151" s="194" t="str">
        <f>E4</f>
        <v>中華民國108年03月     (108年度 )</v>
      </c>
      <c r="F151" s="194"/>
      <c r="G151" s="194"/>
      <c r="H151" s="194"/>
      <c r="I151" s="195" t="s">
        <v>80</v>
      </c>
      <c r="J151" s="195"/>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5">
        <v>8</v>
      </c>
      <c r="B154" s="30" t="s">
        <v>92</v>
      </c>
      <c r="C154" s="30" t="s">
        <v>92</v>
      </c>
      <c r="D154" s="31" t="s">
        <v>181</v>
      </c>
      <c r="E154" s="36">
        <f>G154+I154</f>
        <v>0</v>
      </c>
      <c r="F154" s="36">
        <f>H154+J154</f>
        <v>0</v>
      </c>
      <c r="G154" s="36">
        <v>0</v>
      </c>
      <c r="H154" s="36">
        <v>0</v>
      </c>
      <c r="I154" s="36">
        <v>0</v>
      </c>
      <c r="J154" s="37">
        <v>0</v>
      </c>
    </row>
    <row r="155" spans="1:10" ht="14.25" customHeight="1">
      <c r="A155" s="35" t="s">
        <v>92</v>
      </c>
      <c r="B155" s="30" t="s">
        <v>92</v>
      </c>
      <c r="C155" s="30" t="s">
        <v>92</v>
      </c>
      <c r="D155" s="31" t="s">
        <v>196</v>
      </c>
      <c r="E155" s="68">
        <f aca="true" t="shared" si="16" ref="E155:J155">E121+E74</f>
        <v>20337625</v>
      </c>
      <c r="F155" s="68">
        <f t="shared" si="16"/>
        <v>48275704</v>
      </c>
      <c r="G155" s="68">
        <f t="shared" si="16"/>
        <v>8866305</v>
      </c>
      <c r="H155" s="68">
        <f t="shared" si="16"/>
        <v>31731001</v>
      </c>
      <c r="I155" s="68">
        <f t="shared" si="16"/>
        <v>11471320</v>
      </c>
      <c r="J155" s="80">
        <f t="shared" si="16"/>
        <v>16544703</v>
      </c>
    </row>
    <row r="156" spans="1:10" ht="14.25" customHeight="1">
      <c r="A156" s="35">
        <v>30</v>
      </c>
      <c r="B156" s="30" t="s">
        <v>92</v>
      </c>
      <c r="C156" s="30" t="s">
        <v>92</v>
      </c>
      <c r="D156" s="31" t="s">
        <v>197</v>
      </c>
      <c r="E156" s="70">
        <v>0</v>
      </c>
      <c r="F156" s="70">
        <v>0</v>
      </c>
      <c r="G156" s="70">
        <v>0</v>
      </c>
      <c r="H156" s="70">
        <v>0</v>
      </c>
      <c r="I156" s="70">
        <v>0</v>
      </c>
      <c r="J156" s="74">
        <v>0</v>
      </c>
    </row>
    <row r="157" spans="1:10" ht="14.25" customHeight="1">
      <c r="A157" s="35">
        <v>30</v>
      </c>
      <c r="B157" s="30">
        <v>1</v>
      </c>
      <c r="C157" s="30" t="s">
        <v>92</v>
      </c>
      <c r="D157" s="31" t="s">
        <v>198</v>
      </c>
      <c r="E157" s="70">
        <v>0</v>
      </c>
      <c r="F157" s="70">
        <v>0</v>
      </c>
      <c r="G157" s="70">
        <v>0</v>
      </c>
      <c r="H157" s="70">
        <v>0</v>
      </c>
      <c r="I157" s="70">
        <v>0</v>
      </c>
      <c r="J157" s="74">
        <v>0</v>
      </c>
    </row>
    <row r="158" spans="1:10" ht="14.25" customHeight="1">
      <c r="A158" s="35">
        <v>31</v>
      </c>
      <c r="B158" s="30" t="s">
        <v>92</v>
      </c>
      <c r="C158" s="30" t="s">
        <v>92</v>
      </c>
      <c r="D158" s="31" t="s">
        <v>199</v>
      </c>
      <c r="E158" s="70">
        <f aca="true" t="shared" si="17" ref="E158:J158">E159+E160+E161+E162+E163+E164</f>
        <v>389214</v>
      </c>
      <c r="F158" s="70">
        <f t="shared" si="17"/>
        <v>581899</v>
      </c>
      <c r="G158" s="70">
        <f t="shared" si="17"/>
        <v>389214</v>
      </c>
      <c r="H158" s="70">
        <f t="shared" si="17"/>
        <v>581899</v>
      </c>
      <c r="I158" s="70">
        <f t="shared" si="17"/>
        <v>0</v>
      </c>
      <c r="J158" s="74">
        <f t="shared" si="17"/>
        <v>0</v>
      </c>
    </row>
    <row r="159" spans="1:10" ht="14.25" customHeight="1">
      <c r="A159" s="35">
        <v>31</v>
      </c>
      <c r="B159" s="30">
        <v>1</v>
      </c>
      <c r="C159" s="30" t="s">
        <v>92</v>
      </c>
      <c r="D159" s="31" t="s">
        <v>200</v>
      </c>
      <c r="E159" s="70">
        <v>0</v>
      </c>
      <c r="F159" s="70">
        <v>0</v>
      </c>
      <c r="G159" s="70">
        <v>0</v>
      </c>
      <c r="H159" s="70">
        <v>0</v>
      </c>
      <c r="I159" s="70">
        <v>0</v>
      </c>
      <c r="J159" s="74">
        <v>0</v>
      </c>
    </row>
    <row r="160" spans="1:10" ht="14.25" customHeight="1">
      <c r="A160" s="35">
        <v>31</v>
      </c>
      <c r="B160" s="30">
        <v>2</v>
      </c>
      <c r="C160" s="30" t="s">
        <v>92</v>
      </c>
      <c r="D160" s="72" t="s">
        <v>201</v>
      </c>
      <c r="E160" s="70">
        <f>G160+I160</f>
        <v>389214</v>
      </c>
      <c r="F160" s="70">
        <f>H160+J160</f>
        <v>581899</v>
      </c>
      <c r="G160" s="73">
        <v>389214</v>
      </c>
      <c r="H160" s="70">
        <v>581899</v>
      </c>
      <c r="I160" s="73">
        <v>0</v>
      </c>
      <c r="J160" s="74">
        <v>0</v>
      </c>
    </row>
    <row r="161" spans="1:10" ht="14.25" customHeight="1">
      <c r="A161" s="35">
        <v>31</v>
      </c>
      <c r="B161" s="30">
        <v>3</v>
      </c>
      <c r="C161" s="30" t="s">
        <v>92</v>
      </c>
      <c r="D161" s="84" t="s">
        <v>202</v>
      </c>
      <c r="E161" s="70">
        <f>G161+I161</f>
        <v>0</v>
      </c>
      <c r="F161" s="70">
        <f>H161+J161</f>
        <v>0</v>
      </c>
      <c r="G161" s="70">
        <v>0</v>
      </c>
      <c r="H161" s="70">
        <v>0</v>
      </c>
      <c r="I161" s="70">
        <v>0</v>
      </c>
      <c r="J161" s="74">
        <v>0</v>
      </c>
    </row>
    <row r="162" spans="1:10" ht="14.25" customHeight="1">
      <c r="A162" s="35">
        <v>31</v>
      </c>
      <c r="B162" s="30">
        <v>4</v>
      </c>
      <c r="C162" s="30" t="s">
        <v>92</v>
      </c>
      <c r="D162" s="31" t="s">
        <v>203</v>
      </c>
      <c r="E162" s="36">
        <v>0</v>
      </c>
      <c r="F162" s="36">
        <v>0</v>
      </c>
      <c r="G162" s="36">
        <v>0</v>
      </c>
      <c r="H162" s="36">
        <v>0</v>
      </c>
      <c r="I162" s="36">
        <v>0</v>
      </c>
      <c r="J162" s="37">
        <v>0</v>
      </c>
    </row>
    <row r="163" spans="1:10" ht="14.25" customHeight="1">
      <c r="A163" s="35">
        <v>31</v>
      </c>
      <c r="B163" s="30">
        <v>6</v>
      </c>
      <c r="C163" s="30" t="s">
        <v>92</v>
      </c>
      <c r="D163" s="31" t="s">
        <v>204</v>
      </c>
      <c r="E163" s="36">
        <v>0</v>
      </c>
      <c r="F163" s="36">
        <v>0</v>
      </c>
      <c r="G163" s="36">
        <v>0</v>
      </c>
      <c r="H163" s="36">
        <v>0</v>
      </c>
      <c r="I163" s="36">
        <v>0</v>
      </c>
      <c r="J163" s="37">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70">
        <f>E155+E158</f>
        <v>20726839</v>
      </c>
      <c r="F170" s="70">
        <f>F155+F158</f>
        <v>48857603</v>
      </c>
      <c r="G170" s="36"/>
      <c r="H170" s="36"/>
      <c r="I170" s="36"/>
      <c r="J170" s="37"/>
    </row>
    <row r="171" spans="1:10" ht="14.25" customHeight="1">
      <c r="A171" s="35" t="s">
        <v>92</v>
      </c>
      <c r="B171" s="30" t="s">
        <v>92</v>
      </c>
      <c r="C171" s="30" t="s">
        <v>92</v>
      </c>
      <c r="D171" s="31" t="s">
        <v>207</v>
      </c>
      <c r="E171" s="70">
        <f>F48+F47-F170</f>
        <v>272152773</v>
      </c>
      <c r="F171" s="70">
        <f>E171</f>
        <v>272152773</v>
      </c>
      <c r="G171" s="36"/>
      <c r="H171" s="36"/>
      <c r="I171" s="36"/>
      <c r="J171" s="37"/>
    </row>
    <row r="172" spans="1:10" ht="14.25" customHeight="1">
      <c r="A172" s="35" t="s">
        <v>92</v>
      </c>
      <c r="B172" s="30" t="s">
        <v>92</v>
      </c>
      <c r="C172" s="30" t="s">
        <v>92</v>
      </c>
      <c r="D172" s="31" t="s">
        <v>208</v>
      </c>
      <c r="E172" s="70">
        <f>E170+E171</f>
        <v>292879612</v>
      </c>
      <c r="F172" s="70">
        <f>F171+F170</f>
        <v>321010376</v>
      </c>
      <c r="G172" s="36"/>
      <c r="H172" s="36"/>
      <c r="I172" s="36"/>
      <c r="J172" s="37"/>
    </row>
    <row r="173" spans="1:10" ht="14.25" customHeight="1">
      <c r="A173" s="35" t="s">
        <v>92</v>
      </c>
      <c r="B173" s="30" t="s">
        <v>92</v>
      </c>
      <c r="C173" s="30" t="s">
        <v>92</v>
      </c>
      <c r="D173" s="31" t="s">
        <v>209</v>
      </c>
      <c r="E173" s="70">
        <v>184559</v>
      </c>
      <c r="F173" s="70">
        <v>0</v>
      </c>
      <c r="G173" s="36"/>
      <c r="H173" s="36"/>
      <c r="I173" s="36"/>
      <c r="J173" s="37"/>
    </row>
    <row r="174" spans="1:10" ht="14.25" customHeight="1">
      <c r="A174" s="35" t="s">
        <v>92</v>
      </c>
      <c r="B174" s="30" t="s">
        <v>92</v>
      </c>
      <c r="C174" s="30" t="s">
        <v>92</v>
      </c>
      <c r="D174" s="31" t="s">
        <v>210</v>
      </c>
      <c r="E174" s="70">
        <f>E171+E173</f>
        <v>272337332</v>
      </c>
      <c r="F174" s="70">
        <v>0</v>
      </c>
      <c r="G174" s="36"/>
      <c r="H174" s="36"/>
      <c r="I174" s="36"/>
      <c r="J174" s="37"/>
    </row>
    <row r="175" spans="1:10" ht="14.25" customHeight="1">
      <c r="A175" s="35" t="s">
        <v>92</v>
      </c>
      <c r="B175" s="30" t="s">
        <v>92</v>
      </c>
      <c r="C175" s="30" t="s">
        <v>92</v>
      </c>
      <c r="D175" s="31" t="s">
        <v>142</v>
      </c>
      <c r="E175" s="36">
        <v>170097000</v>
      </c>
      <c r="F175" s="36">
        <v>0</v>
      </c>
      <c r="G175" s="36"/>
      <c r="H175" s="36"/>
      <c r="I175" s="36"/>
      <c r="J175" s="37"/>
    </row>
    <row r="176" spans="1:10" ht="14.25" customHeight="1">
      <c r="A176" s="35" t="s">
        <v>92</v>
      </c>
      <c r="B176" s="30" t="s">
        <v>92</v>
      </c>
      <c r="C176" s="30" t="s">
        <v>92</v>
      </c>
      <c r="D176" s="31" t="s">
        <v>143</v>
      </c>
      <c r="E176" s="36">
        <v>9004000</v>
      </c>
      <c r="F176" s="36">
        <v>0</v>
      </c>
      <c r="G176" s="36"/>
      <c r="H176" s="36"/>
      <c r="I176" s="36"/>
      <c r="J176" s="37"/>
    </row>
    <row r="177" spans="1:10" ht="14.25" customHeight="1" thickBot="1">
      <c r="A177" s="38" t="s">
        <v>92</v>
      </c>
      <c r="B177" s="39" t="s">
        <v>92</v>
      </c>
      <c r="C177" s="39" t="s">
        <v>92</v>
      </c>
      <c r="D177" s="40" t="s">
        <v>144</v>
      </c>
      <c r="E177" s="41">
        <v>51376000</v>
      </c>
      <c r="F177" s="41">
        <v>0</v>
      </c>
      <c r="G177" s="41"/>
      <c r="H177" s="41"/>
      <c r="I177" s="41"/>
      <c r="J177" s="42"/>
    </row>
    <row r="178" ht="16.5">
      <c r="A178" s="43" t="s">
        <v>211</v>
      </c>
    </row>
    <row r="179" spans="1:9" ht="16.5">
      <c r="A179" s="43" t="s">
        <v>212</v>
      </c>
      <c r="I179" t="s">
        <v>221</v>
      </c>
    </row>
    <row r="180" ht="16.5">
      <c r="A180" s="44" t="s">
        <v>214</v>
      </c>
    </row>
    <row r="181" ht="16.5">
      <c r="A181" s="44" t="s">
        <v>215</v>
      </c>
    </row>
  </sheetData>
  <sheetProtection selectLockedCells="1" selectUnlockedCells="1"/>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222</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85">
        <f aca="true" t="shared" si="0" ref="E7:F13">G7+I7</f>
        <v>19616338</v>
      </c>
      <c r="F7" s="85">
        <f t="shared" si="0"/>
        <v>73925178</v>
      </c>
      <c r="G7" s="85">
        <f>G8+G18+G19+G20+G21+G22+G25+G29+G39+G40+G41</f>
        <v>7630125</v>
      </c>
      <c r="H7" s="85">
        <f>H8+H18+H19+H20+H21+H22+H25+H29+H39+H40+H41</f>
        <v>61006055</v>
      </c>
      <c r="I7" s="85">
        <f>I8+I18+I19+I20+I21+I22+I25+I29+I39+I40+I41</f>
        <v>11986213</v>
      </c>
      <c r="J7" s="86">
        <f>J8+J18+J19+J20+J21+J22+J25+J29+J39+J40+J41</f>
        <v>12919123</v>
      </c>
    </row>
    <row r="8" spans="1:10" ht="14.25" customHeight="1">
      <c r="A8" s="35">
        <v>1</v>
      </c>
      <c r="B8" s="30" t="s">
        <v>92</v>
      </c>
      <c r="C8" s="30" t="s">
        <v>92</v>
      </c>
      <c r="D8" s="31" t="s">
        <v>94</v>
      </c>
      <c r="E8" s="87">
        <f t="shared" si="0"/>
        <v>6068072</v>
      </c>
      <c r="F8" s="71">
        <f t="shared" si="0"/>
        <v>32907158</v>
      </c>
      <c r="G8" s="87">
        <f>G9+G10+G11+G12+G13+G16</f>
        <v>6068072</v>
      </c>
      <c r="H8" s="87">
        <f>H9+H10+H11+H12+H13+H16</f>
        <v>32912380</v>
      </c>
      <c r="I8" s="87">
        <f>SUM(I9:I13)</f>
        <v>0</v>
      </c>
      <c r="J8" s="87">
        <f>SUM(J9:J13)</f>
        <v>-5222</v>
      </c>
    </row>
    <row r="9" spans="1:10" ht="14.25" customHeight="1">
      <c r="A9" s="35">
        <v>1</v>
      </c>
      <c r="B9" s="30">
        <v>1</v>
      </c>
      <c r="C9" s="30" t="s">
        <v>92</v>
      </c>
      <c r="D9" s="72" t="s">
        <v>95</v>
      </c>
      <c r="E9" s="87">
        <f t="shared" si="0"/>
        <v>0</v>
      </c>
      <c r="F9" s="87">
        <f t="shared" si="0"/>
        <v>26467</v>
      </c>
      <c r="G9" s="88">
        <v>0</v>
      </c>
      <c r="H9" s="88">
        <v>26467</v>
      </c>
      <c r="I9" s="88">
        <v>0</v>
      </c>
      <c r="J9" s="89">
        <v>0</v>
      </c>
    </row>
    <row r="10" spans="1:10" ht="14.25" customHeight="1">
      <c r="A10" s="35">
        <v>1</v>
      </c>
      <c r="B10" s="30">
        <v>2</v>
      </c>
      <c r="C10" s="30" t="s">
        <v>92</v>
      </c>
      <c r="D10" s="72" t="s">
        <v>96</v>
      </c>
      <c r="E10" s="87">
        <f t="shared" si="0"/>
        <v>8281</v>
      </c>
      <c r="F10" s="87">
        <f t="shared" si="0"/>
        <v>49432</v>
      </c>
      <c r="G10" s="88">
        <v>8281</v>
      </c>
      <c r="H10" s="88">
        <v>54654</v>
      </c>
      <c r="I10" s="88">
        <v>0</v>
      </c>
      <c r="J10" s="89">
        <v>-5222</v>
      </c>
    </row>
    <row r="11" spans="1:10" ht="14.25" customHeight="1">
      <c r="A11" s="35">
        <v>1</v>
      </c>
      <c r="B11" s="30">
        <v>4</v>
      </c>
      <c r="C11" s="30" t="s">
        <v>92</v>
      </c>
      <c r="D11" s="72" t="s">
        <v>97</v>
      </c>
      <c r="E11" s="87">
        <f t="shared" si="0"/>
        <v>8033</v>
      </c>
      <c r="F11" s="87">
        <f t="shared" si="0"/>
        <v>36272</v>
      </c>
      <c r="G11" s="88">
        <v>8033</v>
      </c>
      <c r="H11" s="88">
        <v>36272</v>
      </c>
      <c r="I11" s="88">
        <v>0</v>
      </c>
      <c r="J11" s="89">
        <v>0</v>
      </c>
    </row>
    <row r="12" spans="1:10" ht="14.25" customHeight="1">
      <c r="A12" s="35">
        <v>1</v>
      </c>
      <c r="B12" s="30">
        <v>5</v>
      </c>
      <c r="C12" s="30" t="s">
        <v>92</v>
      </c>
      <c r="D12" s="72" t="s">
        <v>98</v>
      </c>
      <c r="E12" s="87">
        <f t="shared" si="0"/>
        <v>174400</v>
      </c>
      <c r="F12" s="87">
        <f t="shared" si="0"/>
        <v>318400</v>
      </c>
      <c r="G12" s="88">
        <v>174400</v>
      </c>
      <c r="H12" s="88">
        <v>318400</v>
      </c>
      <c r="I12" s="88">
        <v>0</v>
      </c>
      <c r="J12" s="89">
        <v>0</v>
      </c>
    </row>
    <row r="13" spans="1:10" ht="14.25" customHeight="1">
      <c r="A13" s="35">
        <v>1</v>
      </c>
      <c r="B13" s="30">
        <v>6</v>
      </c>
      <c r="C13" s="30" t="s">
        <v>92</v>
      </c>
      <c r="D13" s="31" t="s">
        <v>99</v>
      </c>
      <c r="E13" s="87">
        <f t="shared" si="0"/>
        <v>2358</v>
      </c>
      <c r="F13" s="87">
        <f t="shared" si="0"/>
        <v>63007</v>
      </c>
      <c r="G13" s="87">
        <f>G14+G15</f>
        <v>2358</v>
      </c>
      <c r="H13" s="87">
        <f>H14+H15</f>
        <v>63007</v>
      </c>
      <c r="I13" s="87">
        <f>SUM(I14:I15)</f>
        <v>0</v>
      </c>
      <c r="J13" s="90">
        <v>0</v>
      </c>
    </row>
    <row r="14" spans="1:10" ht="14.25" customHeight="1">
      <c r="A14" s="35">
        <v>1</v>
      </c>
      <c r="B14" s="30">
        <v>6</v>
      </c>
      <c r="C14" s="30">
        <v>1</v>
      </c>
      <c r="D14" s="72" t="s">
        <v>100</v>
      </c>
      <c r="E14" s="87">
        <v>0</v>
      </c>
      <c r="F14" s="87">
        <v>0</v>
      </c>
      <c r="G14" s="88">
        <v>0</v>
      </c>
      <c r="H14" s="88">
        <v>0</v>
      </c>
      <c r="I14" s="88">
        <v>0</v>
      </c>
      <c r="J14" s="89">
        <v>0</v>
      </c>
    </row>
    <row r="15" spans="1:10" ht="14.25" customHeight="1">
      <c r="A15" s="35">
        <v>1</v>
      </c>
      <c r="B15" s="30">
        <v>6</v>
      </c>
      <c r="C15" s="30">
        <v>2</v>
      </c>
      <c r="D15" s="72" t="s">
        <v>101</v>
      </c>
      <c r="E15" s="87">
        <f>G15+I15</f>
        <v>2358</v>
      </c>
      <c r="F15" s="87">
        <f>H15+J15</f>
        <v>63007</v>
      </c>
      <c r="G15" s="75">
        <v>2358</v>
      </c>
      <c r="H15" s="88">
        <v>63007</v>
      </c>
      <c r="I15" s="88">
        <v>0</v>
      </c>
      <c r="J15" s="89">
        <v>0</v>
      </c>
    </row>
    <row r="16" spans="1:10" ht="14.25" customHeight="1">
      <c r="A16" s="35">
        <v>1</v>
      </c>
      <c r="B16" s="30">
        <v>7</v>
      </c>
      <c r="C16" s="30" t="s">
        <v>92</v>
      </c>
      <c r="D16" s="72" t="s">
        <v>102</v>
      </c>
      <c r="E16" s="87">
        <f>G16</f>
        <v>5875000</v>
      </c>
      <c r="F16" s="87">
        <f>H16</f>
        <v>32413580</v>
      </c>
      <c r="G16" s="88">
        <v>5875000</v>
      </c>
      <c r="H16" s="88">
        <v>32413580</v>
      </c>
      <c r="I16" s="88">
        <v>0</v>
      </c>
      <c r="J16" s="89">
        <v>0</v>
      </c>
    </row>
    <row r="17" spans="1:10" ht="14.25" customHeight="1">
      <c r="A17" s="35">
        <v>1</v>
      </c>
      <c r="B17" s="30">
        <v>8</v>
      </c>
      <c r="C17" s="30" t="s">
        <v>92</v>
      </c>
      <c r="D17" s="31" t="s">
        <v>103</v>
      </c>
      <c r="E17" s="87">
        <v>0</v>
      </c>
      <c r="F17" s="87">
        <v>0</v>
      </c>
      <c r="G17" s="87">
        <v>0</v>
      </c>
      <c r="H17" s="87">
        <v>0</v>
      </c>
      <c r="I17" s="87">
        <v>0</v>
      </c>
      <c r="J17" s="90">
        <v>0</v>
      </c>
    </row>
    <row r="18" spans="1:10" ht="14.25" customHeight="1">
      <c r="A18" s="35">
        <v>2</v>
      </c>
      <c r="B18" s="30" t="s">
        <v>92</v>
      </c>
      <c r="C18" s="30" t="s">
        <v>92</v>
      </c>
      <c r="D18" s="31" t="s">
        <v>104</v>
      </c>
      <c r="E18" s="87">
        <v>0</v>
      </c>
      <c r="F18" s="87">
        <v>0</v>
      </c>
      <c r="G18" s="87">
        <v>0</v>
      </c>
      <c r="H18" s="87">
        <v>0</v>
      </c>
      <c r="I18" s="87">
        <v>0</v>
      </c>
      <c r="J18" s="90">
        <v>0</v>
      </c>
    </row>
    <row r="19" spans="1:10" ht="14.25" customHeight="1">
      <c r="A19" s="35">
        <v>3</v>
      </c>
      <c r="B19" s="30" t="s">
        <v>92</v>
      </c>
      <c r="C19" s="30" t="s">
        <v>92</v>
      </c>
      <c r="D19" s="72" t="s">
        <v>105</v>
      </c>
      <c r="E19" s="87">
        <f>G19</f>
        <v>47971</v>
      </c>
      <c r="F19" s="87">
        <f>H19</f>
        <v>118414</v>
      </c>
      <c r="G19" s="88">
        <v>47971</v>
      </c>
      <c r="H19" s="88">
        <v>118414</v>
      </c>
      <c r="I19" s="88">
        <v>0</v>
      </c>
      <c r="J19" s="89">
        <v>0</v>
      </c>
    </row>
    <row r="20" spans="1:10" ht="14.25" customHeight="1">
      <c r="A20" s="35">
        <v>4</v>
      </c>
      <c r="B20" s="30" t="s">
        <v>92</v>
      </c>
      <c r="C20" s="30" t="s">
        <v>92</v>
      </c>
      <c r="D20" s="72" t="s">
        <v>106</v>
      </c>
      <c r="E20" s="87">
        <f>G20</f>
        <v>847275</v>
      </c>
      <c r="F20" s="87">
        <f>H20</f>
        <v>8546657</v>
      </c>
      <c r="G20" s="88">
        <v>847275</v>
      </c>
      <c r="H20" s="88">
        <v>8546657</v>
      </c>
      <c r="I20" s="88">
        <v>0</v>
      </c>
      <c r="J20" s="89">
        <v>-13780</v>
      </c>
    </row>
    <row r="21" spans="1:10" ht="14.25" customHeight="1">
      <c r="A21" s="35">
        <v>5</v>
      </c>
      <c r="B21" s="30" t="s">
        <v>92</v>
      </c>
      <c r="C21" s="30" t="s">
        <v>92</v>
      </c>
      <c r="D21" s="31" t="s">
        <v>107</v>
      </c>
      <c r="E21" s="87">
        <v>0</v>
      </c>
      <c r="F21" s="87">
        <v>0</v>
      </c>
      <c r="G21" s="87">
        <v>0</v>
      </c>
      <c r="H21" s="87">
        <v>0</v>
      </c>
      <c r="I21" s="87">
        <v>0</v>
      </c>
      <c r="J21" s="90">
        <v>0</v>
      </c>
    </row>
    <row r="22" spans="1:10" ht="14.25" customHeight="1">
      <c r="A22" s="35">
        <v>6</v>
      </c>
      <c r="B22" s="30" t="s">
        <v>92</v>
      </c>
      <c r="C22" s="30" t="s">
        <v>92</v>
      </c>
      <c r="D22" s="31" t="s">
        <v>108</v>
      </c>
      <c r="E22" s="87">
        <f>E23+E24</f>
        <v>402928</v>
      </c>
      <c r="F22" s="87">
        <f>F23+F24</f>
        <v>2474787</v>
      </c>
      <c r="G22" s="87">
        <f>G23+G24</f>
        <v>402928</v>
      </c>
      <c r="H22" s="87">
        <f>H23+H24</f>
        <v>2474787</v>
      </c>
      <c r="I22" s="87">
        <v>0</v>
      </c>
      <c r="J22" s="90">
        <v>0</v>
      </c>
    </row>
    <row r="23" spans="1:10" ht="14.25" customHeight="1">
      <c r="A23" s="35">
        <v>6</v>
      </c>
      <c r="B23" s="30">
        <v>1</v>
      </c>
      <c r="C23" s="30" t="s">
        <v>92</v>
      </c>
      <c r="D23" s="72" t="s">
        <v>109</v>
      </c>
      <c r="E23" s="87">
        <f>G23</f>
        <v>393480</v>
      </c>
      <c r="F23" s="87">
        <f>H23</f>
        <v>2390783</v>
      </c>
      <c r="G23" s="88">
        <v>393480</v>
      </c>
      <c r="H23" s="88">
        <v>2390783</v>
      </c>
      <c r="I23" s="88">
        <v>0</v>
      </c>
      <c r="J23" s="89">
        <v>0</v>
      </c>
    </row>
    <row r="24" spans="1:10" ht="14.25" customHeight="1">
      <c r="A24" s="35">
        <v>6</v>
      </c>
      <c r="B24" s="30">
        <v>5</v>
      </c>
      <c r="C24" s="30" t="s">
        <v>92</v>
      </c>
      <c r="D24" s="72" t="s">
        <v>110</v>
      </c>
      <c r="E24" s="87">
        <f>G24</f>
        <v>9448</v>
      </c>
      <c r="F24" s="87">
        <f>H24</f>
        <v>84004</v>
      </c>
      <c r="G24" s="88">
        <v>9448</v>
      </c>
      <c r="H24" s="88">
        <v>84004</v>
      </c>
      <c r="I24" s="88">
        <v>0</v>
      </c>
      <c r="J24" s="89">
        <v>0</v>
      </c>
    </row>
    <row r="25" spans="1:10" ht="14.25" customHeight="1">
      <c r="A25" s="35">
        <v>7</v>
      </c>
      <c r="B25" s="30" t="s">
        <v>92</v>
      </c>
      <c r="C25" s="30" t="s">
        <v>92</v>
      </c>
      <c r="D25" s="31" t="s">
        <v>111</v>
      </c>
      <c r="E25" s="87">
        <v>0</v>
      </c>
      <c r="F25" s="87">
        <v>0</v>
      </c>
      <c r="G25" s="87">
        <v>0</v>
      </c>
      <c r="H25" s="87">
        <v>0</v>
      </c>
      <c r="I25" s="87">
        <v>0</v>
      </c>
      <c r="J25" s="90">
        <v>0</v>
      </c>
    </row>
    <row r="26" spans="1:10" ht="14.25" customHeight="1">
      <c r="A26" s="35">
        <v>7</v>
      </c>
      <c r="B26" s="30">
        <v>1</v>
      </c>
      <c r="C26" s="30" t="s">
        <v>92</v>
      </c>
      <c r="D26" s="31" t="s">
        <v>112</v>
      </c>
      <c r="E26" s="87">
        <v>0</v>
      </c>
      <c r="F26" s="87">
        <v>0</v>
      </c>
      <c r="G26" s="87">
        <v>0</v>
      </c>
      <c r="H26" s="87">
        <v>0</v>
      </c>
      <c r="I26" s="87">
        <v>0</v>
      </c>
      <c r="J26" s="90">
        <v>0</v>
      </c>
    </row>
    <row r="27" spans="1:10" ht="14.25" customHeight="1">
      <c r="A27" s="35">
        <v>7</v>
      </c>
      <c r="B27" s="30">
        <v>2</v>
      </c>
      <c r="C27" s="30" t="s">
        <v>92</v>
      </c>
      <c r="D27" s="31" t="s">
        <v>113</v>
      </c>
      <c r="E27" s="87">
        <v>0</v>
      </c>
      <c r="F27" s="87">
        <v>0</v>
      </c>
      <c r="G27" s="87">
        <v>0</v>
      </c>
      <c r="H27" s="87">
        <v>0</v>
      </c>
      <c r="I27" s="87">
        <v>0</v>
      </c>
      <c r="J27" s="90">
        <v>0</v>
      </c>
    </row>
    <row r="28" spans="1:10" ht="14.25" customHeight="1">
      <c r="A28" s="35">
        <v>7</v>
      </c>
      <c r="B28" s="30">
        <v>3</v>
      </c>
      <c r="C28" s="30" t="s">
        <v>92</v>
      </c>
      <c r="D28" s="31" t="s">
        <v>114</v>
      </c>
      <c r="E28" s="87">
        <v>0</v>
      </c>
      <c r="F28" s="87">
        <v>0</v>
      </c>
      <c r="G28" s="87">
        <v>0</v>
      </c>
      <c r="H28" s="87">
        <v>0</v>
      </c>
      <c r="I28" s="87">
        <v>0</v>
      </c>
      <c r="J28" s="90">
        <v>0</v>
      </c>
    </row>
    <row r="29" spans="1:10" ht="14.25" customHeight="1">
      <c r="A29" s="35">
        <v>8</v>
      </c>
      <c r="B29" s="30" t="s">
        <v>92</v>
      </c>
      <c r="C29" s="30" t="s">
        <v>92</v>
      </c>
      <c r="D29" s="72" t="s">
        <v>223</v>
      </c>
      <c r="E29" s="87">
        <f>E30+E31</f>
        <v>11975428</v>
      </c>
      <c r="F29" s="87">
        <f>F30+F31</f>
        <v>26118455</v>
      </c>
      <c r="G29" s="88">
        <v>7000</v>
      </c>
      <c r="H29" s="88">
        <v>13213719</v>
      </c>
      <c r="I29" s="88">
        <v>11968428</v>
      </c>
      <c r="J29" s="89">
        <v>12904736</v>
      </c>
    </row>
    <row r="30" spans="1:10" ht="14.25" customHeight="1">
      <c r="A30" s="35">
        <v>8</v>
      </c>
      <c r="B30" s="30">
        <v>1</v>
      </c>
      <c r="C30" s="30" t="s">
        <v>92</v>
      </c>
      <c r="D30" s="31" t="s">
        <v>116</v>
      </c>
      <c r="E30" s="87">
        <f>G30+I30</f>
        <v>11975428</v>
      </c>
      <c r="F30" s="87">
        <f>H30+J30</f>
        <v>26118455</v>
      </c>
      <c r="G30" s="88">
        <v>7000</v>
      </c>
      <c r="H30" s="88">
        <v>13213719</v>
      </c>
      <c r="I30" s="88">
        <v>11968428</v>
      </c>
      <c r="J30" s="89">
        <v>12904736</v>
      </c>
    </row>
    <row r="31" spans="1:10" ht="14.25" customHeight="1" thickBot="1">
      <c r="A31" s="38">
        <v>8</v>
      </c>
      <c r="B31" s="39">
        <v>2</v>
      </c>
      <c r="C31" s="39" t="s">
        <v>92</v>
      </c>
      <c r="D31" s="40" t="s">
        <v>117</v>
      </c>
      <c r="E31" s="91">
        <v>0</v>
      </c>
      <c r="F31" s="91">
        <v>0</v>
      </c>
      <c r="G31" s="91">
        <v>0</v>
      </c>
      <c r="H31" s="91">
        <v>0</v>
      </c>
      <c r="I31" s="91">
        <v>0</v>
      </c>
      <c r="J31" s="92">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tr">
        <f>E4</f>
        <v>中華民國108年04月     (108年度 )</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5">
        <v>9</v>
      </c>
      <c r="B39" s="30" t="s">
        <v>92</v>
      </c>
      <c r="C39" s="30" t="s">
        <v>92</v>
      </c>
      <c r="D39" s="72" t="s">
        <v>119</v>
      </c>
      <c r="E39" s="87">
        <f>G39+I39</f>
        <v>152970</v>
      </c>
      <c r="F39" s="87">
        <f>H39+J39</f>
        <v>206470</v>
      </c>
      <c r="G39" s="88">
        <v>152970</v>
      </c>
      <c r="H39" s="88">
        <v>206470</v>
      </c>
      <c r="I39" s="88">
        <v>0</v>
      </c>
      <c r="J39" s="89">
        <v>0</v>
      </c>
      <c r="K39" s="93"/>
    </row>
    <row r="40" spans="1:11" ht="14.25" customHeight="1">
      <c r="A40" s="35">
        <v>10</v>
      </c>
      <c r="B40" s="30" t="s">
        <v>92</v>
      </c>
      <c r="C40" s="30" t="s">
        <v>92</v>
      </c>
      <c r="D40" s="31" t="s">
        <v>120</v>
      </c>
      <c r="E40" s="87">
        <v>0</v>
      </c>
      <c r="F40" s="87">
        <v>0</v>
      </c>
      <c r="G40" s="87">
        <v>0</v>
      </c>
      <c r="H40" s="87">
        <v>0</v>
      </c>
      <c r="I40" s="87">
        <v>0</v>
      </c>
      <c r="J40" s="90">
        <v>0</v>
      </c>
      <c r="K40" s="93"/>
    </row>
    <row r="41" spans="1:11" ht="14.25" customHeight="1">
      <c r="A41" s="35">
        <v>11</v>
      </c>
      <c r="B41" s="30" t="s">
        <v>92</v>
      </c>
      <c r="C41" s="30" t="s">
        <v>92</v>
      </c>
      <c r="D41" s="72" t="s">
        <v>121</v>
      </c>
      <c r="E41" s="87">
        <f>G41+I41</f>
        <v>121694</v>
      </c>
      <c r="F41" s="87">
        <f>H41+J41</f>
        <v>3567017</v>
      </c>
      <c r="G41" s="88">
        <v>103909</v>
      </c>
      <c r="H41" s="88">
        <v>3533628</v>
      </c>
      <c r="I41" s="88">
        <v>17785</v>
      </c>
      <c r="J41" s="89">
        <v>33389</v>
      </c>
      <c r="K41" s="93"/>
    </row>
    <row r="42" spans="1:11" ht="14.25" customHeight="1">
      <c r="A42" s="35" t="s">
        <v>92</v>
      </c>
      <c r="B42" s="30" t="s">
        <v>92</v>
      </c>
      <c r="C42" s="30" t="s">
        <v>92</v>
      </c>
      <c r="D42" s="31" t="s">
        <v>122</v>
      </c>
      <c r="E42" s="87">
        <v>0</v>
      </c>
      <c r="F42" s="87">
        <v>0</v>
      </c>
      <c r="G42" s="87">
        <v>0</v>
      </c>
      <c r="H42" s="87">
        <v>0</v>
      </c>
      <c r="I42" s="87">
        <v>0</v>
      </c>
      <c r="J42" s="90">
        <v>0</v>
      </c>
      <c r="K42" s="93"/>
    </row>
    <row r="43" spans="1:11" ht="14.25" customHeight="1">
      <c r="A43" s="35">
        <v>6</v>
      </c>
      <c r="B43" s="30" t="s">
        <v>92</v>
      </c>
      <c r="C43" s="30" t="s">
        <v>92</v>
      </c>
      <c r="D43" s="31" t="s">
        <v>123</v>
      </c>
      <c r="E43" s="87">
        <v>0</v>
      </c>
      <c r="F43" s="87">
        <v>0</v>
      </c>
      <c r="G43" s="87">
        <v>0</v>
      </c>
      <c r="H43" s="87">
        <v>0</v>
      </c>
      <c r="I43" s="87">
        <v>0</v>
      </c>
      <c r="J43" s="90">
        <v>0</v>
      </c>
      <c r="K43" s="93"/>
    </row>
    <row r="44" spans="1:11" ht="14.25" customHeight="1">
      <c r="A44" s="35">
        <v>6</v>
      </c>
      <c r="B44" s="30">
        <v>2</v>
      </c>
      <c r="C44" s="30" t="s">
        <v>92</v>
      </c>
      <c r="D44" s="31" t="s">
        <v>124</v>
      </c>
      <c r="E44" s="87">
        <v>0</v>
      </c>
      <c r="F44" s="87">
        <v>0</v>
      </c>
      <c r="G44" s="87">
        <v>0</v>
      </c>
      <c r="H44" s="87">
        <v>0</v>
      </c>
      <c r="I44" s="87">
        <v>0</v>
      </c>
      <c r="J44" s="90">
        <v>0</v>
      </c>
      <c r="K44" s="93"/>
    </row>
    <row r="45" spans="1:11" ht="14.25" customHeight="1">
      <c r="A45" s="35">
        <v>6</v>
      </c>
      <c r="B45" s="30">
        <v>3</v>
      </c>
      <c r="C45" s="30" t="s">
        <v>92</v>
      </c>
      <c r="D45" s="31" t="s">
        <v>125</v>
      </c>
      <c r="E45" s="87">
        <v>0</v>
      </c>
      <c r="F45" s="87">
        <v>0</v>
      </c>
      <c r="G45" s="87">
        <v>0</v>
      </c>
      <c r="H45" s="87">
        <v>0</v>
      </c>
      <c r="I45" s="87">
        <v>0</v>
      </c>
      <c r="J45" s="90">
        <v>0</v>
      </c>
      <c r="K45" s="93"/>
    </row>
    <row r="46" spans="1:11" ht="14.25" customHeight="1">
      <c r="A46" s="35">
        <v>6</v>
      </c>
      <c r="B46" s="30">
        <v>4</v>
      </c>
      <c r="C46" s="30" t="s">
        <v>92</v>
      </c>
      <c r="D46" s="31" t="s">
        <v>126</v>
      </c>
      <c r="E46" s="87">
        <v>0</v>
      </c>
      <c r="F46" s="87">
        <v>0</v>
      </c>
      <c r="G46" s="87">
        <v>0</v>
      </c>
      <c r="H46" s="87">
        <v>0</v>
      </c>
      <c r="I46" s="87">
        <v>0</v>
      </c>
      <c r="J46" s="90">
        <v>0</v>
      </c>
      <c r="K46" s="93"/>
    </row>
    <row r="47" spans="1:11" ht="14.25" customHeight="1">
      <c r="A47" s="35" t="s">
        <v>92</v>
      </c>
      <c r="B47" s="30" t="s">
        <v>92</v>
      </c>
      <c r="C47" s="30" t="s">
        <v>92</v>
      </c>
      <c r="D47" s="79" t="s">
        <v>127</v>
      </c>
      <c r="E47" s="85">
        <f aca="true" t="shared" si="1" ref="E47:J47">E42+E7</f>
        <v>19616338</v>
      </c>
      <c r="F47" s="85">
        <f t="shared" si="1"/>
        <v>73925178</v>
      </c>
      <c r="G47" s="85">
        <f t="shared" si="1"/>
        <v>7630125</v>
      </c>
      <c r="H47" s="85">
        <f t="shared" si="1"/>
        <v>61006055</v>
      </c>
      <c r="I47" s="85">
        <f t="shared" si="1"/>
        <v>11986213</v>
      </c>
      <c r="J47" s="94">
        <f t="shared" si="1"/>
        <v>12919123</v>
      </c>
      <c r="K47" s="93"/>
    </row>
    <row r="48" spans="1:11" ht="14.25" customHeight="1">
      <c r="A48" s="35" t="s">
        <v>92</v>
      </c>
      <c r="B48" s="30" t="s">
        <v>92</v>
      </c>
      <c r="C48" s="30" t="s">
        <v>92</v>
      </c>
      <c r="D48" s="31" t="s">
        <v>128</v>
      </c>
      <c r="E48" s="87">
        <v>0</v>
      </c>
      <c r="F48" s="95">
        <v>266701536</v>
      </c>
      <c r="G48" s="87">
        <v>0</v>
      </c>
      <c r="H48" s="87">
        <v>0</v>
      </c>
      <c r="I48" s="87">
        <v>0</v>
      </c>
      <c r="J48" s="90">
        <v>0</v>
      </c>
      <c r="K48" s="93"/>
    </row>
    <row r="49" spans="1:11" ht="14.25" customHeight="1">
      <c r="A49" s="35">
        <v>30</v>
      </c>
      <c r="B49" s="30" t="s">
        <v>92</v>
      </c>
      <c r="C49" s="30" t="s">
        <v>92</v>
      </c>
      <c r="D49" s="31" t="s">
        <v>129</v>
      </c>
      <c r="E49" s="87">
        <v>0</v>
      </c>
      <c r="F49" s="87">
        <v>0</v>
      </c>
      <c r="G49" s="87">
        <v>0</v>
      </c>
      <c r="H49" s="87">
        <v>0</v>
      </c>
      <c r="I49" s="87">
        <v>0</v>
      </c>
      <c r="J49" s="90">
        <v>0</v>
      </c>
      <c r="K49" s="93"/>
    </row>
    <row r="50" spans="1:11" ht="14.25" customHeight="1">
      <c r="A50" s="35">
        <v>30</v>
      </c>
      <c r="B50" s="30">
        <v>1</v>
      </c>
      <c r="C50" s="30" t="s">
        <v>92</v>
      </c>
      <c r="D50" s="31" t="s">
        <v>130</v>
      </c>
      <c r="E50" s="87">
        <v>0</v>
      </c>
      <c r="F50" s="87">
        <v>0</v>
      </c>
      <c r="G50" s="87">
        <v>0</v>
      </c>
      <c r="H50" s="87">
        <v>0</v>
      </c>
      <c r="I50" s="87">
        <v>0</v>
      </c>
      <c r="J50" s="90">
        <v>0</v>
      </c>
      <c r="K50" s="93"/>
    </row>
    <row r="51" spans="1:11" ht="14.25" customHeight="1">
      <c r="A51" s="35">
        <v>31</v>
      </c>
      <c r="B51" s="30" t="s">
        <v>92</v>
      </c>
      <c r="C51" s="30" t="s">
        <v>92</v>
      </c>
      <c r="D51" s="31" t="s">
        <v>131</v>
      </c>
      <c r="E51" s="87">
        <v>0</v>
      </c>
      <c r="F51" s="87">
        <v>0</v>
      </c>
      <c r="G51" s="87">
        <v>0</v>
      </c>
      <c r="H51" s="87">
        <v>0</v>
      </c>
      <c r="I51" s="87">
        <v>0</v>
      </c>
      <c r="J51" s="90">
        <v>0</v>
      </c>
      <c r="K51" s="93"/>
    </row>
    <row r="52" spans="1:11" ht="14.25" customHeight="1">
      <c r="A52" s="35">
        <v>31</v>
      </c>
      <c r="B52" s="30">
        <v>1</v>
      </c>
      <c r="C52" s="30" t="s">
        <v>92</v>
      </c>
      <c r="D52" s="31" t="s">
        <v>132</v>
      </c>
      <c r="E52" s="87">
        <v>0</v>
      </c>
      <c r="F52" s="87">
        <v>0</v>
      </c>
      <c r="G52" s="87">
        <v>0</v>
      </c>
      <c r="H52" s="87">
        <v>0</v>
      </c>
      <c r="I52" s="87">
        <v>0</v>
      </c>
      <c r="J52" s="90">
        <v>0</v>
      </c>
      <c r="K52" s="93"/>
    </row>
    <row r="53" spans="1:11" ht="14.25" customHeight="1">
      <c r="A53" s="35">
        <v>31</v>
      </c>
      <c r="B53" s="30">
        <v>2</v>
      </c>
      <c r="C53" s="30" t="s">
        <v>92</v>
      </c>
      <c r="D53" s="31" t="s">
        <v>133</v>
      </c>
      <c r="E53" s="87">
        <v>0</v>
      </c>
      <c r="F53" s="87">
        <v>0</v>
      </c>
      <c r="G53" s="87">
        <v>0</v>
      </c>
      <c r="H53" s="87">
        <v>0</v>
      </c>
      <c r="I53" s="87">
        <v>0</v>
      </c>
      <c r="J53" s="90">
        <v>0</v>
      </c>
      <c r="K53" s="93"/>
    </row>
    <row r="54" spans="1:11" ht="14.25" customHeight="1">
      <c r="A54" s="35">
        <v>31</v>
      </c>
      <c r="B54" s="30">
        <v>3</v>
      </c>
      <c r="C54" s="30" t="s">
        <v>92</v>
      </c>
      <c r="D54" s="31" t="s">
        <v>134</v>
      </c>
      <c r="E54" s="87">
        <v>0</v>
      </c>
      <c r="F54" s="87">
        <v>0</v>
      </c>
      <c r="G54" s="87">
        <v>0</v>
      </c>
      <c r="H54" s="87">
        <v>0</v>
      </c>
      <c r="I54" s="87">
        <v>0</v>
      </c>
      <c r="J54" s="96">
        <v>0</v>
      </c>
      <c r="K54" s="93"/>
    </row>
    <row r="55" spans="1:11" ht="14.25" customHeight="1">
      <c r="A55" s="35">
        <v>31</v>
      </c>
      <c r="B55" s="30">
        <v>4</v>
      </c>
      <c r="C55" s="30" t="s">
        <v>92</v>
      </c>
      <c r="D55" s="31" t="s">
        <v>135</v>
      </c>
      <c r="E55" s="87">
        <v>0</v>
      </c>
      <c r="F55" s="87">
        <v>0</v>
      </c>
      <c r="G55" s="87">
        <v>0</v>
      </c>
      <c r="H55" s="87">
        <v>0</v>
      </c>
      <c r="I55" s="87">
        <v>0</v>
      </c>
      <c r="J55" s="90">
        <v>0</v>
      </c>
      <c r="K55" s="93"/>
    </row>
    <row r="56" spans="1:11" ht="14.25" customHeight="1">
      <c r="A56" s="35">
        <v>31</v>
      </c>
      <c r="B56" s="30">
        <v>5</v>
      </c>
      <c r="C56" s="30" t="s">
        <v>92</v>
      </c>
      <c r="D56" s="31" t="s">
        <v>136</v>
      </c>
      <c r="E56" s="87">
        <v>0</v>
      </c>
      <c r="F56" s="87">
        <v>0</v>
      </c>
      <c r="G56" s="87">
        <v>0</v>
      </c>
      <c r="H56" s="87">
        <v>0</v>
      </c>
      <c r="I56" s="87">
        <v>0</v>
      </c>
      <c r="J56" s="90">
        <v>0</v>
      </c>
      <c r="K56" s="93"/>
    </row>
    <row r="57" spans="1:11" ht="14.25" customHeight="1">
      <c r="A57" s="35">
        <v>31</v>
      </c>
      <c r="B57" s="30">
        <v>6</v>
      </c>
      <c r="C57" s="30" t="s">
        <v>92</v>
      </c>
      <c r="D57" s="31" t="s">
        <v>137</v>
      </c>
      <c r="E57" s="87">
        <v>0</v>
      </c>
      <c r="F57" s="87">
        <v>0</v>
      </c>
      <c r="G57" s="87">
        <v>0</v>
      </c>
      <c r="H57" s="87">
        <v>0</v>
      </c>
      <c r="I57" s="87">
        <v>0</v>
      </c>
      <c r="J57" s="90">
        <v>0</v>
      </c>
      <c r="K57" s="93"/>
    </row>
    <row r="58" spans="1:11" ht="14.25" customHeight="1">
      <c r="A58" s="35">
        <v>31</v>
      </c>
      <c r="B58" s="30">
        <v>7</v>
      </c>
      <c r="C58" s="30" t="s">
        <v>92</v>
      </c>
      <c r="D58" s="31" t="s">
        <v>138</v>
      </c>
      <c r="E58" s="87">
        <v>0</v>
      </c>
      <c r="F58" s="87">
        <v>0</v>
      </c>
      <c r="G58" s="87">
        <v>0</v>
      </c>
      <c r="H58" s="87">
        <v>0</v>
      </c>
      <c r="I58" s="87">
        <v>0</v>
      </c>
      <c r="J58" s="90">
        <v>0</v>
      </c>
      <c r="K58" s="93"/>
    </row>
    <row r="59" spans="1:11" ht="14.25" customHeight="1">
      <c r="A59" s="35"/>
      <c r="B59" s="30"/>
      <c r="C59" s="30"/>
      <c r="D59" s="31"/>
      <c r="E59" s="87"/>
      <c r="F59" s="87"/>
      <c r="G59" s="87"/>
      <c r="H59" s="87"/>
      <c r="I59" s="87"/>
      <c r="J59" s="90"/>
      <c r="K59" s="93"/>
    </row>
    <row r="60" spans="1:11" ht="14.25" customHeight="1">
      <c r="A60" s="35"/>
      <c r="B60" s="30"/>
      <c r="C60" s="30"/>
      <c r="D60" s="31"/>
      <c r="E60" s="87"/>
      <c r="F60" s="87"/>
      <c r="G60" s="87"/>
      <c r="H60" s="87"/>
      <c r="I60" s="87"/>
      <c r="J60" s="90"/>
      <c r="K60" s="93"/>
    </row>
    <row r="61" spans="1:11" ht="14.25" customHeight="1">
      <c r="A61" s="35"/>
      <c r="B61" s="30"/>
      <c r="C61" s="30"/>
      <c r="D61" s="31"/>
      <c r="E61" s="87"/>
      <c r="F61" s="87"/>
      <c r="G61" s="87"/>
      <c r="H61" s="87"/>
      <c r="I61" s="87"/>
      <c r="J61" s="90"/>
      <c r="K61" s="93"/>
    </row>
    <row r="62" spans="1:11" ht="14.25" customHeight="1">
      <c r="A62" s="35" t="s">
        <v>92</v>
      </c>
      <c r="B62" s="30" t="s">
        <v>92</v>
      </c>
      <c r="C62" s="30" t="s">
        <v>92</v>
      </c>
      <c r="D62" s="31" t="s">
        <v>139</v>
      </c>
      <c r="E62" s="87">
        <f>E47+E48</f>
        <v>19616338</v>
      </c>
      <c r="F62" s="87">
        <f>F47+F48</f>
        <v>340626714</v>
      </c>
      <c r="G62" s="87"/>
      <c r="H62" s="87"/>
      <c r="I62" s="87"/>
      <c r="J62" s="90"/>
      <c r="K62" s="93"/>
    </row>
    <row r="63" spans="1:11" ht="14.25" customHeight="1">
      <c r="A63" s="35" t="s">
        <v>92</v>
      </c>
      <c r="B63" s="30" t="s">
        <v>92</v>
      </c>
      <c r="C63" s="30" t="s">
        <v>92</v>
      </c>
      <c r="D63" s="31" t="s">
        <v>140</v>
      </c>
      <c r="E63" s="88">
        <v>272152773</v>
      </c>
      <c r="F63" s="87"/>
      <c r="G63" s="87"/>
      <c r="H63" s="87"/>
      <c r="I63" s="87"/>
      <c r="J63" s="90"/>
      <c r="K63" s="93"/>
    </row>
    <row r="64" spans="1:11" ht="14.25" customHeight="1">
      <c r="A64" s="35" t="s">
        <v>92</v>
      </c>
      <c r="B64" s="30" t="s">
        <v>92</v>
      </c>
      <c r="C64" s="30" t="s">
        <v>92</v>
      </c>
      <c r="D64" s="31" t="s">
        <v>141</v>
      </c>
      <c r="E64" s="87">
        <f>E62+E63</f>
        <v>291769111</v>
      </c>
      <c r="F64" s="87">
        <f>F62</f>
        <v>340626714</v>
      </c>
      <c r="G64" s="87"/>
      <c r="H64" s="87"/>
      <c r="I64" s="87"/>
      <c r="J64" s="90"/>
      <c r="K64" s="93"/>
    </row>
    <row r="65" spans="1:11" ht="14.25" customHeight="1">
      <c r="A65" s="35" t="s">
        <v>92</v>
      </c>
      <c r="B65" s="30" t="s">
        <v>92</v>
      </c>
      <c r="C65" s="30" t="s">
        <v>92</v>
      </c>
      <c r="D65" s="31" t="s">
        <v>142</v>
      </c>
      <c r="E65" s="95">
        <v>144903000</v>
      </c>
      <c r="F65" s="87">
        <v>0</v>
      </c>
      <c r="G65" s="87"/>
      <c r="H65" s="87"/>
      <c r="I65" s="87"/>
      <c r="J65" s="90"/>
      <c r="K65" s="93"/>
    </row>
    <row r="66" spans="1:11" ht="14.25" customHeight="1">
      <c r="A66" s="35" t="s">
        <v>92</v>
      </c>
      <c r="B66" s="30" t="s">
        <v>92</v>
      </c>
      <c r="C66" s="30" t="s">
        <v>92</v>
      </c>
      <c r="D66" s="31" t="s">
        <v>143</v>
      </c>
      <c r="E66" s="88">
        <v>6830000</v>
      </c>
      <c r="F66" s="87">
        <v>0</v>
      </c>
      <c r="G66" s="87"/>
      <c r="H66" s="87"/>
      <c r="I66" s="87"/>
      <c r="J66" s="90"/>
      <c r="K66" s="93"/>
    </row>
    <row r="67" spans="1:11" ht="14.25" customHeight="1" thickBot="1">
      <c r="A67" s="38" t="s">
        <v>92</v>
      </c>
      <c r="B67" s="39" t="s">
        <v>92</v>
      </c>
      <c r="C67" s="39" t="s">
        <v>92</v>
      </c>
      <c r="D67" s="40" t="s">
        <v>144</v>
      </c>
      <c r="E67" s="97">
        <v>36507250</v>
      </c>
      <c r="F67" s="91">
        <v>0</v>
      </c>
      <c r="G67" s="91"/>
      <c r="H67" s="91"/>
      <c r="I67" s="91"/>
      <c r="J67" s="92"/>
      <c r="K67" s="93"/>
    </row>
    <row r="68" spans="1:10" ht="16.5">
      <c r="A68" s="199" t="s">
        <v>72</v>
      </c>
      <c r="B68" s="199"/>
      <c r="C68" s="199"/>
      <c r="I68" s="200" t="s">
        <v>73</v>
      </c>
      <c r="J68" s="201"/>
    </row>
    <row r="69" spans="1:10" ht="16.5">
      <c r="A69" s="202" t="s">
        <v>74</v>
      </c>
      <c r="B69" s="202"/>
      <c r="C69" s="202"/>
      <c r="D69" s="203" t="s">
        <v>75</v>
      </c>
      <c r="E69" s="203"/>
      <c r="F69" s="203"/>
      <c r="G69" s="203"/>
      <c r="H69" s="203"/>
      <c r="I69" s="204" t="s">
        <v>76</v>
      </c>
      <c r="J69" s="205"/>
    </row>
    <row r="70" spans="5:10" ht="19.5">
      <c r="E70" s="206" t="s">
        <v>77</v>
      </c>
      <c r="F70" s="207"/>
      <c r="G70" s="207"/>
      <c r="H70" s="207"/>
      <c r="I70" s="208" t="s">
        <v>145</v>
      </c>
      <c r="J70" s="208"/>
    </row>
    <row r="71" spans="5:10" ht="17.25" thickBot="1">
      <c r="E71" s="194" t="str">
        <f>E4</f>
        <v>中華民國108年04月     (108年度 )</v>
      </c>
      <c r="F71" s="194"/>
      <c r="G71" s="194"/>
      <c r="H71" s="194"/>
      <c r="I71" s="195" t="s">
        <v>80</v>
      </c>
      <c r="J71" s="195"/>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5" t="s">
        <v>92</v>
      </c>
      <c r="B74" s="30" t="s">
        <v>92</v>
      </c>
      <c r="C74" s="30" t="s">
        <v>92</v>
      </c>
      <c r="D74" s="31" t="s">
        <v>148</v>
      </c>
      <c r="E74" s="85">
        <f>G74+I74</f>
        <v>7207672</v>
      </c>
      <c r="F74" s="85">
        <f>H74+J74</f>
        <v>38740486</v>
      </c>
      <c r="G74" s="85">
        <f>G75+G80+G84+G89+G102+G105+G108+G111+G113</f>
        <v>6910672</v>
      </c>
      <c r="H74" s="85">
        <f>H75+H80+H84+H89+H102+H105+H108+H111+H113</f>
        <v>37789486</v>
      </c>
      <c r="I74" s="85">
        <f>I75+I80+I84+I89+I102+I105+I108+I111+I113</f>
        <v>297000</v>
      </c>
      <c r="J74" s="86">
        <f>J75+J80+J84+J89+J102+J105+J108+J111+J113</f>
        <v>951000</v>
      </c>
    </row>
    <row r="75" spans="1:10" ht="14.25" customHeight="1">
      <c r="A75" s="35">
        <v>1</v>
      </c>
      <c r="B75" s="30" t="s">
        <v>92</v>
      </c>
      <c r="C75" s="30" t="s">
        <v>92</v>
      </c>
      <c r="D75" s="31" t="s">
        <v>149</v>
      </c>
      <c r="E75" s="87">
        <f aca="true" t="shared" si="2" ref="E75:J75">E76+E77+E78+E79</f>
        <v>9605619</v>
      </c>
      <c r="F75" s="87">
        <f t="shared" si="2"/>
        <v>41462458</v>
      </c>
      <c r="G75" s="87">
        <f t="shared" si="2"/>
        <v>3985780</v>
      </c>
      <c r="H75" s="87">
        <f t="shared" si="2"/>
        <v>21313263</v>
      </c>
      <c r="I75" s="87">
        <f t="shared" si="2"/>
        <v>0</v>
      </c>
      <c r="J75" s="96">
        <f t="shared" si="2"/>
        <v>84000</v>
      </c>
    </row>
    <row r="76" spans="1:10" ht="14.25" customHeight="1">
      <c r="A76" s="35">
        <v>1</v>
      </c>
      <c r="B76" s="30">
        <v>1</v>
      </c>
      <c r="C76" s="30" t="s">
        <v>92</v>
      </c>
      <c r="D76" s="72" t="s">
        <v>150</v>
      </c>
      <c r="E76" s="87">
        <f>G76+I76</f>
        <v>1112479</v>
      </c>
      <c r="F76" s="87">
        <f>H76+J76</f>
        <v>6980959</v>
      </c>
      <c r="G76" s="88">
        <v>1112479</v>
      </c>
      <c r="H76" s="88">
        <v>6980959</v>
      </c>
      <c r="I76" s="88">
        <v>0</v>
      </c>
      <c r="J76" s="89">
        <v>0</v>
      </c>
    </row>
    <row r="77" spans="1:10" ht="14.25" customHeight="1">
      <c r="A77" s="35">
        <v>1</v>
      </c>
      <c r="B77" s="30">
        <v>2</v>
      </c>
      <c r="C77" s="30" t="s">
        <v>92</v>
      </c>
      <c r="D77" s="72" t="s">
        <v>151</v>
      </c>
      <c r="E77" s="87">
        <f>G77+I77</f>
        <v>903129</v>
      </c>
      <c r="F77" s="87">
        <f>H77+J77</f>
        <v>4499512</v>
      </c>
      <c r="G77" s="88">
        <v>903129</v>
      </c>
      <c r="H77" s="88">
        <v>4499512</v>
      </c>
      <c r="I77" s="88">
        <v>0</v>
      </c>
      <c r="J77" s="89">
        <v>0</v>
      </c>
    </row>
    <row r="78" spans="1:10" ht="14.25" customHeight="1">
      <c r="A78" s="35">
        <v>1</v>
      </c>
      <c r="B78" s="30">
        <v>3</v>
      </c>
      <c r="C78" s="30" t="s">
        <v>92</v>
      </c>
      <c r="D78" s="72" t="s">
        <v>152</v>
      </c>
      <c r="E78" s="87">
        <v>7364243</v>
      </c>
      <c r="F78" s="87">
        <v>27951834</v>
      </c>
      <c r="G78" s="88">
        <v>1820128</v>
      </c>
      <c r="H78" s="88">
        <v>8796636</v>
      </c>
      <c r="I78" s="88">
        <v>0</v>
      </c>
      <c r="J78" s="89">
        <v>84000</v>
      </c>
    </row>
    <row r="79" spans="1:10" ht="14.25" customHeight="1">
      <c r="A79" s="35">
        <v>1</v>
      </c>
      <c r="B79" s="30">
        <v>4</v>
      </c>
      <c r="C79" s="30" t="s">
        <v>92</v>
      </c>
      <c r="D79" s="72" t="s">
        <v>153</v>
      </c>
      <c r="E79" s="87">
        <v>225768</v>
      </c>
      <c r="F79" s="87">
        <v>2030153</v>
      </c>
      <c r="G79" s="88">
        <v>150044</v>
      </c>
      <c r="H79" s="88">
        <v>1036156</v>
      </c>
      <c r="I79" s="88">
        <v>0</v>
      </c>
      <c r="J79" s="89">
        <v>0</v>
      </c>
    </row>
    <row r="80" spans="1:10" ht="14.25" customHeight="1">
      <c r="A80" s="35">
        <v>2</v>
      </c>
      <c r="B80" s="30" t="s">
        <v>92</v>
      </c>
      <c r="C80" s="30" t="s">
        <v>92</v>
      </c>
      <c r="D80" s="31" t="s">
        <v>154</v>
      </c>
      <c r="E80" s="87">
        <f aca="true" t="shared" si="3" ref="E80:J80">E81+E82+E83</f>
        <v>618476</v>
      </c>
      <c r="F80" s="87">
        <f t="shared" si="3"/>
        <v>1334282</v>
      </c>
      <c r="G80" s="87">
        <f t="shared" si="3"/>
        <v>321476</v>
      </c>
      <c r="H80" s="87">
        <f t="shared" si="3"/>
        <v>1037282</v>
      </c>
      <c r="I80" s="87">
        <f t="shared" si="3"/>
        <v>297000</v>
      </c>
      <c r="J80" s="90">
        <f t="shared" si="3"/>
        <v>297000</v>
      </c>
    </row>
    <row r="81" spans="1:10" ht="14.25" customHeight="1">
      <c r="A81" s="35">
        <v>2</v>
      </c>
      <c r="B81" s="30">
        <v>1</v>
      </c>
      <c r="C81" s="30" t="s">
        <v>92</v>
      </c>
      <c r="D81" s="72" t="s">
        <v>155</v>
      </c>
      <c r="E81" s="87">
        <f>G81+I81</f>
        <v>30120</v>
      </c>
      <c r="F81" s="87">
        <f>H81+J81</f>
        <v>30120</v>
      </c>
      <c r="G81" s="88">
        <v>30120</v>
      </c>
      <c r="H81" s="88">
        <v>30120</v>
      </c>
      <c r="I81" s="88">
        <v>0</v>
      </c>
      <c r="J81" s="89">
        <v>0</v>
      </c>
    </row>
    <row r="82" spans="1:10" ht="14.25" customHeight="1">
      <c r="A82" s="35">
        <v>2</v>
      </c>
      <c r="B82" s="30">
        <v>2</v>
      </c>
      <c r="C82" s="30" t="s">
        <v>92</v>
      </c>
      <c r="D82" s="72" t="s">
        <v>156</v>
      </c>
      <c r="E82" s="87">
        <v>0</v>
      </c>
      <c r="F82" s="87">
        <v>0</v>
      </c>
      <c r="G82" s="88">
        <v>0</v>
      </c>
      <c r="H82" s="88">
        <v>0</v>
      </c>
      <c r="I82" s="88">
        <v>0</v>
      </c>
      <c r="J82" s="89">
        <v>0</v>
      </c>
    </row>
    <row r="83" spans="1:10" ht="14.25" customHeight="1">
      <c r="A83" s="35">
        <v>2</v>
      </c>
      <c r="B83" s="30">
        <v>3</v>
      </c>
      <c r="C83" s="30" t="s">
        <v>92</v>
      </c>
      <c r="D83" s="72" t="s">
        <v>157</v>
      </c>
      <c r="E83" s="87">
        <f>G83+I83</f>
        <v>588356</v>
      </c>
      <c r="F83" s="87">
        <f>H83+J83</f>
        <v>1304162</v>
      </c>
      <c r="G83" s="88">
        <v>291356</v>
      </c>
      <c r="H83" s="88">
        <v>1007162</v>
      </c>
      <c r="I83" s="88">
        <v>297000</v>
      </c>
      <c r="J83" s="89">
        <v>297000</v>
      </c>
    </row>
    <row r="84" spans="1:10" ht="14.25" customHeight="1">
      <c r="A84" s="35">
        <v>3</v>
      </c>
      <c r="B84" s="30" t="s">
        <v>92</v>
      </c>
      <c r="C84" s="30" t="s">
        <v>92</v>
      </c>
      <c r="D84" s="31" t="s">
        <v>158</v>
      </c>
      <c r="E84" s="87">
        <f aca="true" t="shared" si="4" ref="E84:J84">E85+E86+E87+E88</f>
        <v>1113735</v>
      </c>
      <c r="F84" s="87">
        <f t="shared" si="4"/>
        <v>5214030</v>
      </c>
      <c r="G84" s="87">
        <f t="shared" si="4"/>
        <v>1113735</v>
      </c>
      <c r="H84" s="87">
        <f t="shared" si="4"/>
        <v>4644030</v>
      </c>
      <c r="I84" s="87">
        <f t="shared" si="4"/>
        <v>0</v>
      </c>
      <c r="J84" s="90">
        <f t="shared" si="4"/>
        <v>570000</v>
      </c>
    </row>
    <row r="85" spans="1:10" ht="14.25" customHeight="1">
      <c r="A85" s="35">
        <v>3</v>
      </c>
      <c r="B85" s="30">
        <v>1</v>
      </c>
      <c r="C85" s="30" t="s">
        <v>92</v>
      </c>
      <c r="D85" s="72" t="s">
        <v>159</v>
      </c>
      <c r="E85" s="87">
        <f>G85+I85</f>
        <v>562564</v>
      </c>
      <c r="F85" s="87">
        <f>H85+J85</f>
        <v>3472981</v>
      </c>
      <c r="G85" s="88">
        <v>562564</v>
      </c>
      <c r="H85" s="88">
        <v>2902981</v>
      </c>
      <c r="I85" s="88">
        <v>0</v>
      </c>
      <c r="J85" s="89">
        <v>570000</v>
      </c>
    </row>
    <row r="86" spans="1:10" ht="14.25" customHeight="1">
      <c r="A86" s="35">
        <v>3</v>
      </c>
      <c r="B86" s="30">
        <v>2</v>
      </c>
      <c r="C86" s="30" t="s">
        <v>92</v>
      </c>
      <c r="D86" s="72" t="s">
        <v>160</v>
      </c>
      <c r="E86" s="87">
        <v>0</v>
      </c>
      <c r="F86" s="87">
        <v>0</v>
      </c>
      <c r="G86" s="88">
        <v>0</v>
      </c>
      <c r="H86" s="88">
        <v>0</v>
      </c>
      <c r="I86" s="88">
        <v>0</v>
      </c>
      <c r="J86" s="89">
        <v>0</v>
      </c>
    </row>
    <row r="87" spans="1:10" ht="14.25" customHeight="1">
      <c r="A87" s="35">
        <v>3</v>
      </c>
      <c r="B87" s="30">
        <v>3</v>
      </c>
      <c r="C87" s="30" t="s">
        <v>92</v>
      </c>
      <c r="D87" s="72" t="s">
        <v>161</v>
      </c>
      <c r="E87" s="87">
        <f>G87</f>
        <v>114628</v>
      </c>
      <c r="F87" s="87">
        <f>H87</f>
        <v>629310</v>
      </c>
      <c r="G87" s="88">
        <v>114628</v>
      </c>
      <c r="H87" s="88">
        <v>629310</v>
      </c>
      <c r="I87" s="88">
        <v>0</v>
      </c>
      <c r="J87" s="89">
        <v>0</v>
      </c>
    </row>
    <row r="88" spans="1:10" ht="14.25" customHeight="1">
      <c r="A88" s="35">
        <v>3</v>
      </c>
      <c r="B88" s="30">
        <v>4</v>
      </c>
      <c r="C88" s="30" t="s">
        <v>92</v>
      </c>
      <c r="D88" s="72" t="s">
        <v>162</v>
      </c>
      <c r="E88" s="87">
        <f>G88+I88</f>
        <v>436543</v>
      </c>
      <c r="F88" s="87">
        <f>H88+J88</f>
        <v>1111739</v>
      </c>
      <c r="G88" s="88">
        <v>436543</v>
      </c>
      <c r="H88" s="88">
        <v>1111739</v>
      </c>
      <c r="I88" s="88">
        <v>0</v>
      </c>
      <c r="J88" s="89">
        <v>0</v>
      </c>
    </row>
    <row r="89" spans="1:10" ht="14.25" customHeight="1">
      <c r="A89" s="35">
        <v>4</v>
      </c>
      <c r="B89" s="30" t="s">
        <v>92</v>
      </c>
      <c r="C89" s="30" t="s">
        <v>92</v>
      </c>
      <c r="D89" s="31" t="s">
        <v>163</v>
      </c>
      <c r="E89" s="87">
        <f aca="true" t="shared" si="5" ref="E89:J89">E90+E91+E92+E93+E94</f>
        <v>214767</v>
      </c>
      <c r="F89" s="87">
        <f t="shared" si="5"/>
        <v>1596458</v>
      </c>
      <c r="G89" s="87">
        <f t="shared" si="5"/>
        <v>214767</v>
      </c>
      <c r="H89" s="87">
        <f t="shared" si="5"/>
        <v>1596458</v>
      </c>
      <c r="I89" s="87">
        <f t="shared" si="5"/>
        <v>0</v>
      </c>
      <c r="J89" s="96">
        <f t="shared" si="5"/>
        <v>0</v>
      </c>
    </row>
    <row r="90" spans="1:10" ht="14.25" customHeight="1">
      <c r="A90" s="35">
        <v>4</v>
      </c>
      <c r="B90" s="30">
        <v>1</v>
      </c>
      <c r="C90" s="30" t="s">
        <v>92</v>
      </c>
      <c r="D90" s="72" t="s">
        <v>164</v>
      </c>
      <c r="E90" s="87">
        <f aca="true" t="shared" si="6" ref="E90:F92">G90+I90</f>
        <v>214247</v>
      </c>
      <c r="F90" s="87">
        <f t="shared" si="6"/>
        <v>1529880</v>
      </c>
      <c r="G90" s="88">
        <v>214247</v>
      </c>
      <c r="H90" s="88">
        <v>1529880</v>
      </c>
      <c r="I90" s="88">
        <v>0</v>
      </c>
      <c r="J90" s="89">
        <v>0</v>
      </c>
    </row>
    <row r="91" spans="1:10" ht="14.25" customHeight="1">
      <c r="A91" s="35">
        <v>4</v>
      </c>
      <c r="B91" s="30">
        <v>2</v>
      </c>
      <c r="C91" s="30" t="s">
        <v>92</v>
      </c>
      <c r="D91" s="72" t="s">
        <v>165</v>
      </c>
      <c r="E91" s="87">
        <f t="shared" si="6"/>
        <v>520</v>
      </c>
      <c r="F91" s="87">
        <f t="shared" si="6"/>
        <v>66578</v>
      </c>
      <c r="G91" s="88">
        <v>520</v>
      </c>
      <c r="H91" s="88">
        <v>66578</v>
      </c>
      <c r="I91" s="88">
        <v>0</v>
      </c>
      <c r="J91" s="89">
        <v>0</v>
      </c>
    </row>
    <row r="92" spans="1:10" ht="14.25" customHeight="1">
      <c r="A92" s="35">
        <v>4</v>
      </c>
      <c r="B92" s="30">
        <v>3</v>
      </c>
      <c r="C92" s="30" t="s">
        <v>92</v>
      </c>
      <c r="D92" s="72" t="s">
        <v>166</v>
      </c>
      <c r="E92" s="87">
        <f t="shared" si="6"/>
        <v>0</v>
      </c>
      <c r="F92" s="87">
        <f t="shared" si="6"/>
        <v>0</v>
      </c>
      <c r="G92" s="88">
        <v>0</v>
      </c>
      <c r="H92" s="88">
        <v>0</v>
      </c>
      <c r="I92" s="88">
        <v>0</v>
      </c>
      <c r="J92" s="89">
        <v>0</v>
      </c>
    </row>
    <row r="93" spans="1:10" ht="14.25" customHeight="1">
      <c r="A93" s="35">
        <v>4</v>
      </c>
      <c r="B93" s="30">
        <v>4</v>
      </c>
      <c r="C93" s="30" t="s">
        <v>92</v>
      </c>
      <c r="D93" s="72" t="s">
        <v>167</v>
      </c>
      <c r="E93" s="87">
        <v>0</v>
      </c>
      <c r="F93" s="87">
        <v>0</v>
      </c>
      <c r="G93" s="88">
        <v>0</v>
      </c>
      <c r="H93" s="88">
        <v>0</v>
      </c>
      <c r="I93" s="88">
        <v>0</v>
      </c>
      <c r="J93" s="89">
        <v>0</v>
      </c>
    </row>
    <row r="94" spans="1:10" ht="14.25" customHeight="1" thickBot="1">
      <c r="A94" s="38">
        <v>4</v>
      </c>
      <c r="B94" s="39">
        <v>5</v>
      </c>
      <c r="C94" s="39" t="s">
        <v>92</v>
      </c>
      <c r="D94" s="82" t="s">
        <v>168</v>
      </c>
      <c r="E94" s="91">
        <v>0</v>
      </c>
      <c r="F94" s="91">
        <v>0</v>
      </c>
      <c r="G94" s="97">
        <v>0</v>
      </c>
      <c r="H94" s="97">
        <v>0</v>
      </c>
      <c r="I94" s="97">
        <v>0</v>
      </c>
      <c r="J94" s="98">
        <v>0</v>
      </c>
    </row>
    <row r="96" spans="1:10" ht="16.5">
      <c r="A96" s="199" t="s">
        <v>72</v>
      </c>
      <c r="B96" s="199"/>
      <c r="C96" s="199"/>
      <c r="I96" s="200" t="s">
        <v>73</v>
      </c>
      <c r="J96" s="201"/>
    </row>
    <row r="97" spans="1:10" ht="16.5">
      <c r="A97" s="202" t="s">
        <v>74</v>
      </c>
      <c r="B97" s="202"/>
      <c r="C97" s="202"/>
      <c r="D97" s="203" t="s">
        <v>75</v>
      </c>
      <c r="E97" s="203"/>
      <c r="F97" s="203"/>
      <c r="G97" s="203"/>
      <c r="H97" s="203"/>
      <c r="I97" s="204" t="s">
        <v>76</v>
      </c>
      <c r="J97" s="205"/>
    </row>
    <row r="98" spans="5:10" ht="19.5">
      <c r="E98" s="206" t="s">
        <v>77</v>
      </c>
      <c r="F98" s="207"/>
      <c r="G98" s="207"/>
      <c r="H98" s="207"/>
      <c r="I98" s="208" t="s">
        <v>169</v>
      </c>
      <c r="J98" s="208"/>
    </row>
    <row r="99" spans="5:10" ht="17.25" thickBot="1">
      <c r="E99" s="194" t="str">
        <f>E4</f>
        <v>中華民國108年04月     (108年度 )</v>
      </c>
      <c r="F99" s="194"/>
      <c r="G99" s="194"/>
      <c r="H99" s="194"/>
      <c r="I99" s="195" t="s">
        <v>80</v>
      </c>
      <c r="J99" s="195"/>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5">
        <v>5</v>
      </c>
      <c r="B102" s="30" t="s">
        <v>92</v>
      </c>
      <c r="C102" s="30" t="s">
        <v>92</v>
      </c>
      <c r="D102" s="31" t="s">
        <v>170</v>
      </c>
      <c r="E102" s="87">
        <f aca="true" t="shared" si="7" ref="E102:J102">E103+E104</f>
        <v>3264813</v>
      </c>
      <c r="F102" s="87">
        <f t="shared" si="7"/>
        <v>15387132</v>
      </c>
      <c r="G102" s="87">
        <f t="shared" si="7"/>
        <v>881941</v>
      </c>
      <c r="H102" s="87">
        <f t="shared" si="7"/>
        <v>4684914</v>
      </c>
      <c r="I102" s="87">
        <f t="shared" si="7"/>
        <v>0</v>
      </c>
      <c r="J102" s="90">
        <f t="shared" si="7"/>
        <v>0</v>
      </c>
    </row>
    <row r="103" spans="1:10" ht="14.25" customHeight="1">
      <c r="A103" s="35">
        <v>5</v>
      </c>
      <c r="B103" s="30">
        <v>1</v>
      </c>
      <c r="C103" s="30" t="s">
        <v>92</v>
      </c>
      <c r="D103" s="72" t="s">
        <v>171</v>
      </c>
      <c r="E103" s="87">
        <v>274980</v>
      </c>
      <c r="F103" s="87">
        <v>1547879</v>
      </c>
      <c r="G103" s="88">
        <v>36697</v>
      </c>
      <c r="H103" s="88">
        <v>172286</v>
      </c>
      <c r="I103" s="88">
        <v>0</v>
      </c>
      <c r="J103" s="89">
        <v>0</v>
      </c>
    </row>
    <row r="104" spans="1:10" ht="14.25" customHeight="1">
      <c r="A104" s="35">
        <v>5</v>
      </c>
      <c r="B104" s="30">
        <v>2</v>
      </c>
      <c r="C104" s="30" t="s">
        <v>92</v>
      </c>
      <c r="D104" s="72" t="s">
        <v>172</v>
      </c>
      <c r="E104" s="87">
        <v>2989833</v>
      </c>
      <c r="F104" s="87">
        <v>13839253</v>
      </c>
      <c r="G104" s="88">
        <v>845244</v>
      </c>
      <c r="H104" s="88">
        <v>4512628</v>
      </c>
      <c r="I104" s="88">
        <v>0</v>
      </c>
      <c r="J104" s="89">
        <v>0</v>
      </c>
    </row>
    <row r="105" spans="1:10" ht="14.25" customHeight="1">
      <c r="A105" s="35">
        <v>10</v>
      </c>
      <c r="B105" s="30" t="s">
        <v>92</v>
      </c>
      <c r="C105" s="30" t="s">
        <v>92</v>
      </c>
      <c r="D105" s="31" t="s">
        <v>173</v>
      </c>
      <c r="E105" s="87">
        <f aca="true" t="shared" si="8" ref="E105:J105">E106+E107</f>
        <v>392973</v>
      </c>
      <c r="F105" s="87">
        <f t="shared" si="8"/>
        <v>4247994</v>
      </c>
      <c r="G105" s="87">
        <f t="shared" si="8"/>
        <v>392973</v>
      </c>
      <c r="H105" s="87">
        <f t="shared" si="8"/>
        <v>4247994</v>
      </c>
      <c r="I105" s="87">
        <f t="shared" si="8"/>
        <v>0</v>
      </c>
      <c r="J105" s="90">
        <f t="shared" si="8"/>
        <v>0</v>
      </c>
    </row>
    <row r="106" spans="1:10" ht="14.25" customHeight="1">
      <c r="A106" s="35">
        <v>10</v>
      </c>
      <c r="B106" s="30">
        <v>1</v>
      </c>
      <c r="C106" s="30" t="s">
        <v>92</v>
      </c>
      <c r="D106" s="72" t="s">
        <v>174</v>
      </c>
      <c r="E106" s="87">
        <f>G106+I106</f>
        <v>392973</v>
      </c>
      <c r="F106" s="87">
        <f>H106+J106</f>
        <v>4247994</v>
      </c>
      <c r="G106" s="88">
        <v>392973</v>
      </c>
      <c r="H106" s="88">
        <v>4247994</v>
      </c>
      <c r="I106" s="88">
        <v>0</v>
      </c>
      <c r="J106" s="89">
        <v>0</v>
      </c>
    </row>
    <row r="107" spans="1:10" ht="14.25" customHeight="1">
      <c r="A107" s="35">
        <v>10</v>
      </c>
      <c r="B107" s="30">
        <v>2</v>
      </c>
      <c r="C107" s="30" t="s">
        <v>92</v>
      </c>
      <c r="D107" s="72" t="s">
        <v>175</v>
      </c>
      <c r="E107" s="87">
        <v>0</v>
      </c>
      <c r="F107" s="87">
        <v>0</v>
      </c>
      <c r="G107" s="88">
        <v>0</v>
      </c>
      <c r="H107" s="88">
        <v>0</v>
      </c>
      <c r="I107" s="88">
        <v>0</v>
      </c>
      <c r="J107" s="89">
        <v>0</v>
      </c>
    </row>
    <row r="108" spans="1:10" ht="14.25" customHeight="1">
      <c r="A108" s="35">
        <v>6</v>
      </c>
      <c r="B108" s="30" t="s">
        <v>92</v>
      </c>
      <c r="C108" s="30" t="s">
        <v>92</v>
      </c>
      <c r="D108" s="31" t="s">
        <v>176</v>
      </c>
      <c r="E108" s="87">
        <v>0</v>
      </c>
      <c r="F108" s="87">
        <v>0</v>
      </c>
      <c r="G108" s="87">
        <v>0</v>
      </c>
      <c r="H108" s="87">
        <v>0</v>
      </c>
      <c r="I108" s="87">
        <v>0</v>
      </c>
      <c r="J108" s="90">
        <v>0</v>
      </c>
    </row>
    <row r="109" spans="1:10" ht="14.25" customHeight="1">
      <c r="A109" s="35">
        <v>6</v>
      </c>
      <c r="B109" s="30">
        <v>1</v>
      </c>
      <c r="C109" s="30" t="s">
        <v>92</v>
      </c>
      <c r="D109" s="31" t="s">
        <v>177</v>
      </c>
      <c r="E109" s="87">
        <v>0</v>
      </c>
      <c r="F109" s="87">
        <v>0</v>
      </c>
      <c r="G109" s="87">
        <v>0</v>
      </c>
      <c r="H109" s="87">
        <v>0</v>
      </c>
      <c r="I109" s="87">
        <v>0</v>
      </c>
      <c r="J109" s="90">
        <v>0</v>
      </c>
    </row>
    <row r="110" spans="1:10" ht="14.25" customHeight="1">
      <c r="A110" s="35">
        <v>6</v>
      </c>
      <c r="B110" s="30">
        <v>2</v>
      </c>
      <c r="C110" s="30" t="s">
        <v>92</v>
      </c>
      <c r="D110" s="31" t="s">
        <v>178</v>
      </c>
      <c r="E110" s="87">
        <v>0</v>
      </c>
      <c r="F110" s="87">
        <v>0</v>
      </c>
      <c r="G110" s="87">
        <v>0</v>
      </c>
      <c r="H110" s="87">
        <v>0</v>
      </c>
      <c r="I110" s="87">
        <v>0</v>
      </c>
      <c r="J110" s="90">
        <v>0</v>
      </c>
    </row>
    <row r="111" spans="1:10" ht="14.25" customHeight="1">
      <c r="A111" s="35">
        <v>7</v>
      </c>
      <c r="B111" s="30" t="s">
        <v>92</v>
      </c>
      <c r="C111" s="30" t="s">
        <v>92</v>
      </c>
      <c r="D111" s="31" t="s">
        <v>179</v>
      </c>
      <c r="E111" s="87">
        <v>0</v>
      </c>
      <c r="F111" s="87">
        <v>0</v>
      </c>
      <c r="G111" s="87">
        <v>0</v>
      </c>
      <c r="H111" s="87">
        <v>0</v>
      </c>
      <c r="I111" s="87">
        <v>0</v>
      </c>
      <c r="J111" s="96">
        <v>0</v>
      </c>
    </row>
    <row r="112" spans="1:10" ht="14.25" customHeight="1">
      <c r="A112" s="35">
        <v>7</v>
      </c>
      <c r="B112" s="30">
        <v>1</v>
      </c>
      <c r="C112" s="30" t="s">
        <v>92</v>
      </c>
      <c r="D112" s="31" t="s">
        <v>180</v>
      </c>
      <c r="E112" s="87">
        <v>0</v>
      </c>
      <c r="F112" s="87">
        <v>0</v>
      </c>
      <c r="G112" s="87">
        <v>0</v>
      </c>
      <c r="H112" s="87">
        <v>0</v>
      </c>
      <c r="I112" s="87">
        <v>0</v>
      </c>
      <c r="J112" s="90">
        <v>0</v>
      </c>
    </row>
    <row r="113" spans="1:10" s="66" customFormat="1" ht="14.25" customHeight="1" thickBot="1">
      <c r="A113" s="63">
        <v>8</v>
      </c>
      <c r="B113" s="64" t="s">
        <v>92</v>
      </c>
      <c r="C113" s="64" t="s">
        <v>92</v>
      </c>
      <c r="D113" s="82" t="s">
        <v>181</v>
      </c>
      <c r="E113" s="91">
        <f>G113+I113</f>
        <v>0</v>
      </c>
      <c r="F113" s="91">
        <f>H113+J113</f>
        <v>265545</v>
      </c>
      <c r="G113" s="97">
        <v>0</v>
      </c>
      <c r="H113" s="97">
        <v>265545</v>
      </c>
      <c r="I113" s="97">
        <v>0</v>
      </c>
      <c r="J113" s="98">
        <v>0</v>
      </c>
    </row>
    <row r="115" spans="1:10" ht="16.5">
      <c r="A115" s="199" t="s">
        <v>72</v>
      </c>
      <c r="B115" s="199"/>
      <c r="C115" s="199"/>
      <c r="I115" s="200" t="s">
        <v>73</v>
      </c>
      <c r="J115" s="201"/>
    </row>
    <row r="116" spans="1:10" ht="16.5">
      <c r="A116" s="202" t="s">
        <v>74</v>
      </c>
      <c r="B116" s="202"/>
      <c r="C116" s="202"/>
      <c r="D116" s="203" t="s">
        <v>75</v>
      </c>
      <c r="E116" s="203"/>
      <c r="F116" s="203"/>
      <c r="G116" s="203"/>
      <c r="H116" s="203"/>
      <c r="I116" s="204" t="s">
        <v>76</v>
      </c>
      <c r="J116" s="205"/>
    </row>
    <row r="117" spans="5:10" ht="19.5">
      <c r="E117" s="206" t="s">
        <v>77</v>
      </c>
      <c r="F117" s="207"/>
      <c r="G117" s="207"/>
      <c r="H117" s="207"/>
      <c r="I117" s="208" t="s">
        <v>182</v>
      </c>
      <c r="J117" s="208"/>
    </row>
    <row r="118" spans="5:10" ht="17.25" thickBot="1">
      <c r="E118" s="194" t="str">
        <f>E4</f>
        <v>中華民國108年04月     (108年度 )</v>
      </c>
      <c r="F118" s="194"/>
      <c r="G118" s="194"/>
      <c r="H118" s="194"/>
      <c r="I118" s="195" t="s">
        <v>80</v>
      </c>
      <c r="J118" s="195"/>
    </row>
    <row r="119" spans="1:10" ht="14.25" customHeight="1">
      <c r="A119" s="196" t="s">
        <v>81</v>
      </c>
      <c r="B119" s="197"/>
      <c r="C119" s="197"/>
      <c r="D119" s="197"/>
      <c r="E119" s="197" t="s">
        <v>82</v>
      </c>
      <c r="F119" s="197"/>
      <c r="G119" s="197" t="s">
        <v>146</v>
      </c>
      <c r="H119" s="197"/>
      <c r="I119" s="197" t="s">
        <v>147</v>
      </c>
      <c r="J119" s="198"/>
    </row>
    <row r="120" spans="1:10" ht="16.5">
      <c r="A120" s="32" t="s">
        <v>85</v>
      </c>
      <c r="B120" s="33" t="s">
        <v>86</v>
      </c>
      <c r="C120" s="33" t="s">
        <v>87</v>
      </c>
      <c r="D120" s="33" t="s">
        <v>88</v>
      </c>
      <c r="E120" s="33" t="s">
        <v>89</v>
      </c>
      <c r="F120" s="33" t="s">
        <v>90</v>
      </c>
      <c r="G120" s="33" t="s">
        <v>89</v>
      </c>
      <c r="H120" s="33" t="s">
        <v>91</v>
      </c>
      <c r="I120" s="33" t="s">
        <v>89</v>
      </c>
      <c r="J120" s="34" t="s">
        <v>91</v>
      </c>
    </row>
    <row r="121" spans="1:10" ht="14.25" customHeight="1">
      <c r="A121" s="35" t="s">
        <v>92</v>
      </c>
      <c r="B121" s="30" t="s">
        <v>92</v>
      </c>
      <c r="C121" s="30" t="s">
        <v>92</v>
      </c>
      <c r="D121" s="31" t="s">
        <v>183</v>
      </c>
      <c r="E121" s="85">
        <f aca="true" t="shared" si="9" ref="E121:J121">E122+E127+E131+E136+E142+E145</f>
        <v>26861522</v>
      </c>
      <c r="F121" s="85">
        <f t="shared" si="9"/>
        <v>43604412</v>
      </c>
      <c r="G121" s="85">
        <f t="shared" si="9"/>
        <v>213150</v>
      </c>
      <c r="H121" s="85">
        <f t="shared" si="9"/>
        <v>1065337</v>
      </c>
      <c r="I121" s="85">
        <f t="shared" si="9"/>
        <v>26648372</v>
      </c>
      <c r="J121" s="85">
        <f t="shared" si="9"/>
        <v>42539075</v>
      </c>
    </row>
    <row r="122" spans="1:10" ht="14.25" customHeight="1">
      <c r="A122" s="35">
        <v>1</v>
      </c>
      <c r="B122" s="30" t="s">
        <v>92</v>
      </c>
      <c r="C122" s="30" t="s">
        <v>92</v>
      </c>
      <c r="D122" s="31" t="s">
        <v>149</v>
      </c>
      <c r="E122" s="87">
        <f aca="true" t="shared" si="10" ref="E122:J122">E123+E124+E125+E126</f>
        <v>1615000</v>
      </c>
      <c r="F122" s="87">
        <f t="shared" si="10"/>
        <v>3616980</v>
      </c>
      <c r="G122" s="87">
        <f t="shared" si="10"/>
        <v>84000</v>
      </c>
      <c r="H122" s="87">
        <f t="shared" si="10"/>
        <v>565196</v>
      </c>
      <c r="I122" s="87">
        <f t="shared" si="10"/>
        <v>1531000</v>
      </c>
      <c r="J122" s="87">
        <f t="shared" si="10"/>
        <v>3051784</v>
      </c>
    </row>
    <row r="123" spans="1:10" ht="14.25" customHeight="1">
      <c r="A123" s="35">
        <v>1</v>
      </c>
      <c r="B123" s="30">
        <v>1</v>
      </c>
      <c r="C123" s="30" t="s">
        <v>92</v>
      </c>
      <c r="D123" s="72" t="s">
        <v>184</v>
      </c>
      <c r="E123" s="87">
        <f aca="true" t="shared" si="11" ref="E123:F126">G123+I123</f>
        <v>0</v>
      </c>
      <c r="F123" s="87">
        <f t="shared" si="11"/>
        <v>320000</v>
      </c>
      <c r="G123" s="88">
        <v>0</v>
      </c>
      <c r="H123" s="88">
        <v>320000</v>
      </c>
      <c r="I123" s="88">
        <v>0</v>
      </c>
      <c r="J123" s="89">
        <v>0</v>
      </c>
    </row>
    <row r="124" spans="1:10" ht="14.25" customHeight="1">
      <c r="A124" s="35">
        <v>1</v>
      </c>
      <c r="B124" s="30">
        <v>2</v>
      </c>
      <c r="C124" s="30" t="s">
        <v>92</v>
      </c>
      <c r="D124" s="72" t="s">
        <v>185</v>
      </c>
      <c r="E124" s="87">
        <f t="shared" si="11"/>
        <v>0</v>
      </c>
      <c r="F124" s="87">
        <f t="shared" si="11"/>
        <v>83920</v>
      </c>
      <c r="G124" s="88">
        <v>0</v>
      </c>
      <c r="H124" s="88">
        <v>83920</v>
      </c>
      <c r="I124" s="88">
        <v>0</v>
      </c>
      <c r="J124" s="89">
        <v>0</v>
      </c>
    </row>
    <row r="125" spans="1:10" ht="14.25" customHeight="1">
      <c r="A125" s="35">
        <v>1</v>
      </c>
      <c r="B125" s="30">
        <v>3</v>
      </c>
      <c r="C125" s="30" t="s">
        <v>92</v>
      </c>
      <c r="D125" s="72" t="s">
        <v>186</v>
      </c>
      <c r="E125" s="87">
        <f t="shared" si="11"/>
        <v>1615000</v>
      </c>
      <c r="F125" s="87">
        <f t="shared" si="11"/>
        <v>3213060</v>
      </c>
      <c r="G125" s="88">
        <v>84000</v>
      </c>
      <c r="H125" s="88">
        <v>161276</v>
      </c>
      <c r="I125" s="88">
        <v>1531000</v>
      </c>
      <c r="J125" s="89">
        <v>3051784</v>
      </c>
    </row>
    <row r="126" spans="1:10" ht="14.25" customHeight="1">
      <c r="A126" s="35">
        <v>1</v>
      </c>
      <c r="B126" s="30">
        <v>4</v>
      </c>
      <c r="C126" s="30" t="s">
        <v>92</v>
      </c>
      <c r="D126" s="72" t="s">
        <v>187</v>
      </c>
      <c r="E126" s="87">
        <f t="shared" si="11"/>
        <v>0</v>
      </c>
      <c r="F126" s="87">
        <f t="shared" si="11"/>
        <v>0</v>
      </c>
      <c r="G126" s="88">
        <v>0</v>
      </c>
      <c r="H126" s="88">
        <v>0</v>
      </c>
      <c r="I126" s="88">
        <v>0</v>
      </c>
      <c r="J126" s="89">
        <v>0</v>
      </c>
    </row>
    <row r="127" spans="1:10" ht="14.25" customHeight="1">
      <c r="A127" s="35">
        <v>2</v>
      </c>
      <c r="B127" s="30" t="s">
        <v>92</v>
      </c>
      <c r="C127" s="30" t="s">
        <v>92</v>
      </c>
      <c r="D127" s="31" t="s">
        <v>154</v>
      </c>
      <c r="E127" s="87">
        <f aca="true" t="shared" si="12" ref="E127:J127">E128+E129+E130</f>
        <v>0</v>
      </c>
      <c r="F127" s="87">
        <f t="shared" si="12"/>
        <v>0</v>
      </c>
      <c r="G127" s="87">
        <f t="shared" si="12"/>
        <v>0</v>
      </c>
      <c r="H127" s="87">
        <f t="shared" si="12"/>
        <v>0</v>
      </c>
      <c r="I127" s="87">
        <f t="shared" si="12"/>
        <v>0</v>
      </c>
      <c r="J127" s="87">
        <f t="shared" si="12"/>
        <v>0</v>
      </c>
    </row>
    <row r="128" spans="1:10" ht="14.25" customHeight="1">
      <c r="A128" s="35">
        <v>2</v>
      </c>
      <c r="B128" s="30">
        <v>1</v>
      </c>
      <c r="C128" s="30" t="s">
        <v>92</v>
      </c>
      <c r="D128" s="72" t="s">
        <v>188</v>
      </c>
      <c r="E128" s="87">
        <v>0</v>
      </c>
      <c r="F128" s="87">
        <v>0</v>
      </c>
      <c r="G128" s="88">
        <v>0</v>
      </c>
      <c r="H128" s="88">
        <v>0</v>
      </c>
      <c r="I128" s="88">
        <v>0</v>
      </c>
      <c r="J128" s="89">
        <v>0</v>
      </c>
    </row>
    <row r="129" spans="1:10" ht="14.25" customHeight="1">
      <c r="A129" s="35">
        <v>2</v>
      </c>
      <c r="B129" s="30">
        <v>2</v>
      </c>
      <c r="C129" s="30" t="s">
        <v>92</v>
      </c>
      <c r="D129" s="72" t="s">
        <v>189</v>
      </c>
      <c r="E129" s="87">
        <v>0</v>
      </c>
      <c r="F129" s="87">
        <v>0</v>
      </c>
      <c r="G129" s="88">
        <v>0</v>
      </c>
      <c r="H129" s="88">
        <v>0</v>
      </c>
      <c r="I129" s="88">
        <v>0</v>
      </c>
      <c r="J129" s="89">
        <v>0</v>
      </c>
    </row>
    <row r="130" spans="1:10" ht="14.25" customHeight="1">
      <c r="A130" s="35">
        <v>2</v>
      </c>
      <c r="B130" s="30">
        <v>3</v>
      </c>
      <c r="C130" s="30" t="s">
        <v>92</v>
      </c>
      <c r="D130" s="72" t="s">
        <v>190</v>
      </c>
      <c r="E130" s="87">
        <v>0</v>
      </c>
      <c r="F130" s="87">
        <v>0</v>
      </c>
      <c r="G130" s="88">
        <v>0</v>
      </c>
      <c r="H130" s="88">
        <v>0</v>
      </c>
      <c r="I130" s="88">
        <v>0</v>
      </c>
      <c r="J130" s="89">
        <v>0</v>
      </c>
    </row>
    <row r="131" spans="1:10" ht="14.25" customHeight="1">
      <c r="A131" s="35">
        <v>3</v>
      </c>
      <c r="B131" s="30" t="s">
        <v>92</v>
      </c>
      <c r="C131" s="30" t="s">
        <v>92</v>
      </c>
      <c r="D131" s="31" t="s">
        <v>158</v>
      </c>
      <c r="E131" s="87">
        <f aca="true" t="shared" si="13" ref="E131:J131">E132+E133+E134+E135</f>
        <v>25147927</v>
      </c>
      <c r="F131" s="87">
        <f t="shared" si="13"/>
        <v>39888837</v>
      </c>
      <c r="G131" s="87">
        <f t="shared" si="13"/>
        <v>129150</v>
      </c>
      <c r="H131" s="87">
        <f t="shared" si="13"/>
        <v>500141</v>
      </c>
      <c r="I131" s="87">
        <f t="shared" si="13"/>
        <v>25018777</v>
      </c>
      <c r="J131" s="87">
        <f t="shared" si="13"/>
        <v>39388696</v>
      </c>
    </row>
    <row r="132" spans="1:10" ht="14.25" customHeight="1">
      <c r="A132" s="35">
        <v>3</v>
      </c>
      <c r="B132" s="30">
        <v>1</v>
      </c>
      <c r="C132" s="30" t="s">
        <v>92</v>
      </c>
      <c r="D132" s="72" t="s">
        <v>191</v>
      </c>
      <c r="E132" s="87">
        <f>G132+I132</f>
        <v>3850000</v>
      </c>
      <c r="F132" s="87">
        <f>H132+J132</f>
        <v>3971958</v>
      </c>
      <c r="G132" s="88">
        <v>0</v>
      </c>
      <c r="H132" s="88">
        <v>117691</v>
      </c>
      <c r="I132" s="88">
        <v>3850000</v>
      </c>
      <c r="J132" s="89">
        <v>3854267</v>
      </c>
    </row>
    <row r="133" spans="1:10" ht="14.25" customHeight="1">
      <c r="A133" s="35">
        <v>3</v>
      </c>
      <c r="B133" s="30">
        <v>2</v>
      </c>
      <c r="C133" s="30" t="s">
        <v>92</v>
      </c>
      <c r="D133" s="72" t="s">
        <v>192</v>
      </c>
      <c r="E133" s="87">
        <v>0</v>
      </c>
      <c r="F133" s="87">
        <v>0</v>
      </c>
      <c r="G133" s="88">
        <v>0</v>
      </c>
      <c r="H133" s="88">
        <v>0</v>
      </c>
      <c r="I133" s="88">
        <v>0</v>
      </c>
      <c r="J133" s="89">
        <v>0</v>
      </c>
    </row>
    <row r="134" spans="1:10" ht="14.25" customHeight="1">
      <c r="A134" s="35">
        <v>3</v>
      </c>
      <c r="B134" s="30">
        <v>3</v>
      </c>
      <c r="C134" s="30" t="s">
        <v>92</v>
      </c>
      <c r="D134" s="72" t="s">
        <v>193</v>
      </c>
      <c r="E134" s="87">
        <v>0</v>
      </c>
      <c r="F134" s="87">
        <v>0</v>
      </c>
      <c r="G134" s="88">
        <v>0</v>
      </c>
      <c r="H134" s="88">
        <v>0</v>
      </c>
      <c r="I134" s="88">
        <v>0</v>
      </c>
      <c r="J134" s="89">
        <v>0</v>
      </c>
    </row>
    <row r="135" spans="1:10" ht="14.25" customHeight="1">
      <c r="A135" s="35">
        <v>3</v>
      </c>
      <c r="B135" s="30">
        <v>4</v>
      </c>
      <c r="C135" s="30" t="s">
        <v>92</v>
      </c>
      <c r="D135" s="72" t="s">
        <v>162</v>
      </c>
      <c r="E135" s="87">
        <f>G135+I135</f>
        <v>21297927</v>
      </c>
      <c r="F135" s="87">
        <f>H135+J135</f>
        <v>35916879</v>
      </c>
      <c r="G135" s="88">
        <v>129150</v>
      </c>
      <c r="H135" s="88">
        <v>382450</v>
      </c>
      <c r="I135" s="88">
        <v>21168777</v>
      </c>
      <c r="J135" s="89">
        <v>35534429</v>
      </c>
    </row>
    <row r="136" spans="1:10" ht="14.25" customHeight="1">
      <c r="A136" s="35">
        <v>4</v>
      </c>
      <c r="B136" s="30" t="s">
        <v>92</v>
      </c>
      <c r="C136" s="30" t="s">
        <v>92</v>
      </c>
      <c r="D136" s="31" t="s">
        <v>163</v>
      </c>
      <c r="E136" s="87">
        <f aca="true" t="shared" si="14" ref="E136:F144">G136+I136</f>
        <v>0</v>
      </c>
      <c r="F136" s="87">
        <f t="shared" si="14"/>
        <v>0</v>
      </c>
      <c r="G136" s="87">
        <f>G137+G138+G139+G140+G141</f>
        <v>0</v>
      </c>
      <c r="H136" s="87">
        <f>H137+H138+H139+H140+H141</f>
        <v>0</v>
      </c>
      <c r="I136" s="87">
        <f>I137+I138+I139+I140+I141</f>
        <v>0</v>
      </c>
      <c r="J136" s="87">
        <f>J137+J138+J139+J140+J141</f>
        <v>0</v>
      </c>
    </row>
    <row r="137" spans="1:10" ht="14.25" customHeight="1">
      <c r="A137" s="35">
        <v>4</v>
      </c>
      <c r="B137" s="30">
        <v>1</v>
      </c>
      <c r="C137" s="30" t="s">
        <v>92</v>
      </c>
      <c r="D137" s="31" t="s">
        <v>164</v>
      </c>
      <c r="E137" s="87">
        <f t="shared" si="14"/>
        <v>0</v>
      </c>
      <c r="F137" s="87">
        <f t="shared" si="14"/>
        <v>0</v>
      </c>
      <c r="G137" s="87">
        <v>0</v>
      </c>
      <c r="H137" s="87">
        <v>0</v>
      </c>
      <c r="I137" s="87">
        <v>0</v>
      </c>
      <c r="J137" s="90">
        <v>0</v>
      </c>
    </row>
    <row r="138" spans="1:10" ht="14.25" customHeight="1">
      <c r="A138" s="35">
        <v>4</v>
      </c>
      <c r="B138" s="30">
        <v>2</v>
      </c>
      <c r="C138" s="30" t="s">
        <v>92</v>
      </c>
      <c r="D138" s="31" t="s">
        <v>165</v>
      </c>
      <c r="E138" s="87">
        <f t="shared" si="14"/>
        <v>0</v>
      </c>
      <c r="F138" s="87">
        <f t="shared" si="14"/>
        <v>0</v>
      </c>
      <c r="G138" s="87">
        <v>0</v>
      </c>
      <c r="H138" s="87">
        <v>0</v>
      </c>
      <c r="I138" s="87">
        <v>0</v>
      </c>
      <c r="J138" s="90">
        <v>0</v>
      </c>
    </row>
    <row r="139" spans="1:10" ht="14.25" customHeight="1">
      <c r="A139" s="35">
        <v>4</v>
      </c>
      <c r="B139" s="30">
        <v>3</v>
      </c>
      <c r="C139" s="30" t="s">
        <v>92</v>
      </c>
      <c r="D139" s="31" t="s">
        <v>166</v>
      </c>
      <c r="E139" s="87">
        <f t="shared" si="14"/>
        <v>0</v>
      </c>
      <c r="F139" s="87">
        <f t="shared" si="14"/>
        <v>0</v>
      </c>
      <c r="G139" s="36">
        <v>0</v>
      </c>
      <c r="H139" s="36">
        <v>0</v>
      </c>
      <c r="I139" s="36">
        <v>0</v>
      </c>
      <c r="J139" s="37">
        <v>0</v>
      </c>
    </row>
    <row r="140" spans="1:10" ht="14.25" customHeight="1">
      <c r="A140" s="35">
        <v>4</v>
      </c>
      <c r="B140" s="30">
        <v>4</v>
      </c>
      <c r="C140" s="30" t="s">
        <v>92</v>
      </c>
      <c r="D140" s="31" t="s">
        <v>167</v>
      </c>
      <c r="E140" s="87">
        <f t="shared" si="14"/>
        <v>0</v>
      </c>
      <c r="F140" s="87">
        <f t="shared" si="14"/>
        <v>0</v>
      </c>
      <c r="G140" s="36">
        <v>0</v>
      </c>
      <c r="H140" s="36">
        <v>0</v>
      </c>
      <c r="I140" s="36">
        <v>0</v>
      </c>
      <c r="J140" s="37">
        <v>0</v>
      </c>
    </row>
    <row r="141" spans="1:10" ht="14.25" customHeight="1">
      <c r="A141" s="35">
        <v>4</v>
      </c>
      <c r="B141" s="30">
        <v>5</v>
      </c>
      <c r="C141" s="30" t="s">
        <v>92</v>
      </c>
      <c r="D141" s="31" t="s">
        <v>168</v>
      </c>
      <c r="E141" s="87">
        <f t="shared" si="14"/>
        <v>0</v>
      </c>
      <c r="F141" s="87">
        <f t="shared" si="14"/>
        <v>0</v>
      </c>
      <c r="G141" s="36">
        <v>0</v>
      </c>
      <c r="H141" s="36">
        <v>0</v>
      </c>
      <c r="I141" s="36">
        <v>0</v>
      </c>
      <c r="J141" s="37">
        <v>0</v>
      </c>
    </row>
    <row r="142" spans="1:10" ht="14.25" customHeight="1">
      <c r="A142" s="35">
        <v>5</v>
      </c>
      <c r="B142" s="30" t="s">
        <v>92</v>
      </c>
      <c r="C142" s="30" t="s">
        <v>92</v>
      </c>
      <c r="D142" s="31" t="s">
        <v>170</v>
      </c>
      <c r="E142" s="87">
        <f aca="true" t="shared" si="15" ref="E142:J142">E143+E144</f>
        <v>98595</v>
      </c>
      <c r="F142" s="87">
        <f t="shared" si="15"/>
        <v>98595</v>
      </c>
      <c r="G142" s="36">
        <f t="shared" si="15"/>
        <v>0</v>
      </c>
      <c r="H142" s="36">
        <f t="shared" si="15"/>
        <v>0</v>
      </c>
      <c r="I142" s="36">
        <f t="shared" si="15"/>
        <v>98595</v>
      </c>
      <c r="J142" s="36">
        <f t="shared" si="15"/>
        <v>98595</v>
      </c>
    </row>
    <row r="143" spans="1:10" ht="14.25" customHeight="1">
      <c r="A143" s="35">
        <v>5</v>
      </c>
      <c r="B143" s="30">
        <v>1</v>
      </c>
      <c r="C143" s="30" t="s">
        <v>92</v>
      </c>
      <c r="D143" s="31" t="s">
        <v>171</v>
      </c>
      <c r="E143" s="87">
        <f t="shared" si="14"/>
        <v>0</v>
      </c>
      <c r="F143" s="87">
        <f t="shared" si="14"/>
        <v>0</v>
      </c>
      <c r="G143" s="36">
        <v>0</v>
      </c>
      <c r="H143" s="36">
        <v>0</v>
      </c>
      <c r="I143" s="36">
        <v>0</v>
      </c>
      <c r="J143" s="37">
        <v>0</v>
      </c>
    </row>
    <row r="144" spans="1:10" ht="14.25" customHeight="1">
      <c r="A144" s="35">
        <v>5</v>
      </c>
      <c r="B144" s="30">
        <v>2</v>
      </c>
      <c r="C144" s="30" t="s">
        <v>92</v>
      </c>
      <c r="D144" s="72" t="s">
        <v>172</v>
      </c>
      <c r="E144" s="87">
        <f t="shared" si="14"/>
        <v>98595</v>
      </c>
      <c r="F144" s="87">
        <f t="shared" si="14"/>
        <v>98595</v>
      </c>
      <c r="G144" s="99">
        <v>0</v>
      </c>
      <c r="H144" s="99">
        <v>0</v>
      </c>
      <c r="I144" s="99">
        <v>98595</v>
      </c>
      <c r="J144" s="100">
        <v>98595</v>
      </c>
    </row>
    <row r="145" spans="1:10" ht="14.25" customHeight="1">
      <c r="A145" s="35">
        <v>7</v>
      </c>
      <c r="B145" s="30" t="s">
        <v>92</v>
      </c>
      <c r="C145" s="30" t="s">
        <v>92</v>
      </c>
      <c r="D145" s="31" t="s">
        <v>179</v>
      </c>
      <c r="E145" s="36">
        <v>0</v>
      </c>
      <c r="F145" s="36">
        <v>0</v>
      </c>
      <c r="G145" s="36">
        <v>0</v>
      </c>
      <c r="H145" s="36">
        <v>0</v>
      </c>
      <c r="I145" s="36">
        <v>0</v>
      </c>
      <c r="J145" s="37">
        <v>0</v>
      </c>
    </row>
    <row r="146" spans="1:10" ht="14.25" customHeight="1" thickBot="1">
      <c r="A146" s="38">
        <v>7</v>
      </c>
      <c r="B146" s="39">
        <v>1</v>
      </c>
      <c r="C146" s="39" t="s">
        <v>92</v>
      </c>
      <c r="D146" s="40" t="s">
        <v>194</v>
      </c>
      <c r="E146" s="41">
        <v>0</v>
      </c>
      <c r="F146" s="41">
        <v>0</v>
      </c>
      <c r="G146" s="41">
        <v>0</v>
      </c>
      <c r="H146" s="41">
        <v>0</v>
      </c>
      <c r="I146" s="41">
        <v>0</v>
      </c>
      <c r="J146" s="42">
        <v>0</v>
      </c>
    </row>
    <row r="148" spans="1:10" ht="16.5">
      <c r="A148" s="199" t="s">
        <v>72</v>
      </c>
      <c r="B148" s="199"/>
      <c r="C148" s="199"/>
      <c r="I148" s="200" t="s">
        <v>73</v>
      </c>
      <c r="J148" s="201"/>
    </row>
    <row r="149" spans="1:10" ht="16.5">
      <c r="A149" s="202" t="s">
        <v>74</v>
      </c>
      <c r="B149" s="202"/>
      <c r="C149" s="202"/>
      <c r="D149" s="203" t="s">
        <v>75</v>
      </c>
      <c r="E149" s="203"/>
      <c r="F149" s="203"/>
      <c r="G149" s="203"/>
      <c r="H149" s="203"/>
      <c r="I149" s="204" t="s">
        <v>76</v>
      </c>
      <c r="J149" s="205"/>
    </row>
    <row r="150" spans="5:10" ht="19.5">
      <c r="E150" s="206" t="s">
        <v>77</v>
      </c>
      <c r="F150" s="207"/>
      <c r="G150" s="207"/>
      <c r="H150" s="207"/>
      <c r="I150" s="208" t="s">
        <v>195</v>
      </c>
      <c r="J150" s="208"/>
    </row>
    <row r="151" spans="5:10" ht="17.25" thickBot="1">
      <c r="E151" s="194" t="str">
        <f>E4</f>
        <v>中華民國108年04月     (108年度 )</v>
      </c>
      <c r="F151" s="194"/>
      <c r="G151" s="194"/>
      <c r="H151" s="194"/>
      <c r="I151" s="195" t="s">
        <v>80</v>
      </c>
      <c r="J151" s="195"/>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5">
        <v>8</v>
      </c>
      <c r="B154" s="30" t="s">
        <v>92</v>
      </c>
      <c r="C154" s="30" t="s">
        <v>92</v>
      </c>
      <c r="D154" s="31" t="s">
        <v>181</v>
      </c>
      <c r="E154" s="36">
        <f>G154+I154</f>
        <v>0</v>
      </c>
      <c r="F154" s="36">
        <f>H154+J154</f>
        <v>0</v>
      </c>
      <c r="G154" s="36">
        <v>0</v>
      </c>
      <c r="H154" s="36">
        <v>0</v>
      </c>
      <c r="I154" s="36">
        <v>0</v>
      </c>
      <c r="J154" s="37">
        <v>0</v>
      </c>
    </row>
    <row r="155" spans="1:10" ht="14.25" customHeight="1">
      <c r="A155" s="35" t="s">
        <v>92</v>
      </c>
      <c r="B155" s="30" t="s">
        <v>92</v>
      </c>
      <c r="C155" s="30" t="s">
        <v>92</v>
      </c>
      <c r="D155" s="31" t="s">
        <v>196</v>
      </c>
      <c r="E155" s="85">
        <f aca="true" t="shared" si="16" ref="E155:J155">E121+E74</f>
        <v>34069194</v>
      </c>
      <c r="F155" s="85">
        <f t="shared" si="16"/>
        <v>82344898</v>
      </c>
      <c r="G155" s="85">
        <f t="shared" si="16"/>
        <v>7123822</v>
      </c>
      <c r="H155" s="85">
        <f t="shared" si="16"/>
        <v>38854823</v>
      </c>
      <c r="I155" s="85">
        <f t="shared" si="16"/>
        <v>26945372</v>
      </c>
      <c r="J155" s="94">
        <f t="shared" si="16"/>
        <v>43490075</v>
      </c>
    </row>
    <row r="156" spans="1:10" ht="14.25" customHeight="1">
      <c r="A156" s="35">
        <v>30</v>
      </c>
      <c r="B156" s="30" t="s">
        <v>92</v>
      </c>
      <c r="C156" s="30" t="s">
        <v>92</v>
      </c>
      <c r="D156" s="31" t="s">
        <v>197</v>
      </c>
      <c r="E156" s="87">
        <v>0</v>
      </c>
      <c r="F156" s="87">
        <v>0</v>
      </c>
      <c r="G156" s="87">
        <v>0</v>
      </c>
      <c r="H156" s="87">
        <v>0</v>
      </c>
      <c r="I156" s="87">
        <v>0</v>
      </c>
      <c r="J156" s="90">
        <v>0</v>
      </c>
    </row>
    <row r="157" spans="1:10" ht="14.25" customHeight="1">
      <c r="A157" s="35">
        <v>30</v>
      </c>
      <c r="B157" s="30">
        <v>1</v>
      </c>
      <c r="C157" s="30" t="s">
        <v>92</v>
      </c>
      <c r="D157" s="31" t="s">
        <v>198</v>
      </c>
      <c r="E157" s="87">
        <v>0</v>
      </c>
      <c r="F157" s="87">
        <v>0</v>
      </c>
      <c r="G157" s="87">
        <v>0</v>
      </c>
      <c r="H157" s="87">
        <v>0</v>
      </c>
      <c r="I157" s="87">
        <v>0</v>
      </c>
      <c r="J157" s="90">
        <v>0</v>
      </c>
    </row>
    <row r="158" spans="1:10" ht="14.25" customHeight="1">
      <c r="A158" s="35">
        <v>31</v>
      </c>
      <c r="B158" s="30" t="s">
        <v>92</v>
      </c>
      <c r="C158" s="30" t="s">
        <v>92</v>
      </c>
      <c r="D158" s="31" t="s">
        <v>199</v>
      </c>
      <c r="E158" s="87">
        <f>E159+E160+E161+E162+E163+E164</f>
        <v>388895</v>
      </c>
      <c r="F158" s="87">
        <f>F159+F160+F161+F162+F163+F164</f>
        <v>970794</v>
      </c>
      <c r="G158" s="87">
        <v>0</v>
      </c>
      <c r="H158" s="87">
        <f>H159+H160+H161+H162+H163+H164</f>
        <v>970794</v>
      </c>
      <c r="I158" s="87">
        <f>I159+I160+I161+I162+I163+I164</f>
        <v>0</v>
      </c>
      <c r="J158" s="90">
        <f>J159+J160+J161+J162+J163+J164</f>
        <v>0</v>
      </c>
    </row>
    <row r="159" spans="1:10" ht="14.25" customHeight="1">
      <c r="A159" s="35">
        <v>31</v>
      </c>
      <c r="B159" s="30">
        <v>1</v>
      </c>
      <c r="C159" s="30" t="s">
        <v>92</v>
      </c>
      <c r="D159" s="31" t="s">
        <v>224</v>
      </c>
      <c r="E159" s="87">
        <v>0</v>
      </c>
      <c r="F159" s="87">
        <v>0</v>
      </c>
      <c r="G159" s="87">
        <v>0</v>
      </c>
      <c r="H159" s="87">
        <v>0</v>
      </c>
      <c r="I159" s="87">
        <v>0</v>
      </c>
      <c r="J159" s="90">
        <v>0</v>
      </c>
    </row>
    <row r="160" spans="1:10" ht="14.25" customHeight="1">
      <c r="A160" s="35">
        <v>31</v>
      </c>
      <c r="B160" s="30">
        <v>2</v>
      </c>
      <c r="C160" s="30" t="s">
        <v>92</v>
      </c>
      <c r="D160" s="72" t="s">
        <v>225</v>
      </c>
      <c r="E160" s="87">
        <f>G160+I160</f>
        <v>388895</v>
      </c>
      <c r="F160" s="87">
        <f>H160+J160</f>
        <v>970794</v>
      </c>
      <c r="G160" s="88">
        <v>388895</v>
      </c>
      <c r="H160" s="88">
        <v>970794</v>
      </c>
      <c r="I160" s="88">
        <v>0</v>
      </c>
      <c r="J160" s="89">
        <v>0</v>
      </c>
    </row>
    <row r="161" spans="1:10" ht="14.25" customHeight="1">
      <c r="A161" s="35">
        <v>31</v>
      </c>
      <c r="B161" s="30">
        <v>3</v>
      </c>
      <c r="C161" s="30" t="s">
        <v>92</v>
      </c>
      <c r="D161" s="84" t="s">
        <v>202</v>
      </c>
      <c r="E161" s="87">
        <f>G161+I161</f>
        <v>0</v>
      </c>
      <c r="F161" s="87">
        <f>H161+J161</f>
        <v>0</v>
      </c>
      <c r="G161" s="87">
        <v>0</v>
      </c>
      <c r="H161" s="87">
        <v>0</v>
      </c>
      <c r="I161" s="87">
        <v>0</v>
      </c>
      <c r="J161" s="90">
        <v>0</v>
      </c>
    </row>
    <row r="162" spans="1:10" ht="14.25" customHeight="1">
      <c r="A162" s="35">
        <v>31</v>
      </c>
      <c r="B162" s="30">
        <v>4</v>
      </c>
      <c r="C162" s="30" t="s">
        <v>92</v>
      </c>
      <c r="D162" s="31" t="s">
        <v>203</v>
      </c>
      <c r="E162" s="36">
        <v>0</v>
      </c>
      <c r="F162" s="36">
        <v>0</v>
      </c>
      <c r="G162" s="36">
        <v>0</v>
      </c>
      <c r="H162" s="36">
        <v>0</v>
      </c>
      <c r="I162" s="36">
        <v>0</v>
      </c>
      <c r="J162" s="37">
        <v>0</v>
      </c>
    </row>
    <row r="163" spans="1:10" ht="14.25" customHeight="1">
      <c r="A163" s="35">
        <v>31</v>
      </c>
      <c r="B163" s="30">
        <v>6</v>
      </c>
      <c r="C163" s="30" t="s">
        <v>92</v>
      </c>
      <c r="D163" s="31" t="s">
        <v>204</v>
      </c>
      <c r="E163" s="36">
        <v>0</v>
      </c>
      <c r="F163" s="36">
        <v>0</v>
      </c>
      <c r="G163" s="36">
        <v>0</v>
      </c>
      <c r="H163" s="36">
        <v>0</v>
      </c>
      <c r="I163" s="36">
        <v>0</v>
      </c>
      <c r="J163" s="37">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87">
        <f>E155+E158</f>
        <v>34458089</v>
      </c>
      <c r="F170" s="87">
        <f>F155+F158</f>
        <v>83315692</v>
      </c>
      <c r="G170" s="36"/>
      <c r="H170" s="36"/>
      <c r="I170" s="36"/>
      <c r="J170" s="37"/>
    </row>
    <row r="171" spans="1:10" ht="14.25" customHeight="1">
      <c r="A171" s="35" t="s">
        <v>92</v>
      </c>
      <c r="B171" s="30" t="s">
        <v>92</v>
      </c>
      <c r="C171" s="30" t="s">
        <v>92</v>
      </c>
      <c r="D171" s="31" t="s">
        <v>207</v>
      </c>
      <c r="E171" s="87">
        <f>F48+F47-F170</f>
        <v>257311022</v>
      </c>
      <c r="F171" s="87">
        <f>E171</f>
        <v>257311022</v>
      </c>
      <c r="G171" s="36"/>
      <c r="H171" s="36"/>
      <c r="I171" s="36"/>
      <c r="J171" s="37"/>
    </row>
    <row r="172" spans="1:10" ht="14.25" customHeight="1">
      <c r="A172" s="35" t="s">
        <v>92</v>
      </c>
      <c r="B172" s="30" t="s">
        <v>92</v>
      </c>
      <c r="C172" s="30" t="s">
        <v>92</v>
      </c>
      <c r="D172" s="31" t="s">
        <v>208</v>
      </c>
      <c r="E172" s="87">
        <f>E170+E171</f>
        <v>291769111</v>
      </c>
      <c r="F172" s="87">
        <f>F171+F170</f>
        <v>340626714</v>
      </c>
      <c r="G172" s="36"/>
      <c r="H172" s="36"/>
      <c r="I172" s="36"/>
      <c r="J172" s="37"/>
    </row>
    <row r="173" spans="1:10" ht="14.25" customHeight="1">
      <c r="A173" s="35" t="s">
        <v>92</v>
      </c>
      <c r="B173" s="30" t="s">
        <v>92</v>
      </c>
      <c r="C173" s="30" t="s">
        <v>92</v>
      </c>
      <c r="D173" s="31" t="s">
        <v>209</v>
      </c>
      <c r="E173" s="87">
        <v>611609</v>
      </c>
      <c r="F173" s="87">
        <v>0</v>
      </c>
      <c r="G173" s="36"/>
      <c r="H173" s="36"/>
      <c r="I173" s="36"/>
      <c r="J173" s="37"/>
    </row>
    <row r="174" spans="1:10" ht="14.25" customHeight="1">
      <c r="A174" s="35" t="s">
        <v>92</v>
      </c>
      <c r="B174" s="30" t="s">
        <v>92</v>
      </c>
      <c r="C174" s="30" t="s">
        <v>92</v>
      </c>
      <c r="D174" s="31" t="s">
        <v>210</v>
      </c>
      <c r="E174" s="87">
        <f>E171+E173</f>
        <v>257922631</v>
      </c>
      <c r="F174" s="87">
        <v>0</v>
      </c>
      <c r="G174" s="36"/>
      <c r="H174" s="36"/>
      <c r="I174" s="36"/>
      <c r="J174" s="37"/>
    </row>
    <row r="175" spans="1:10" ht="14.25" customHeight="1">
      <c r="A175" s="35" t="s">
        <v>92</v>
      </c>
      <c r="B175" s="30" t="s">
        <v>92</v>
      </c>
      <c r="C175" s="30" t="s">
        <v>92</v>
      </c>
      <c r="D175" s="31" t="s">
        <v>142</v>
      </c>
      <c r="E175" s="101">
        <v>170097000</v>
      </c>
      <c r="F175" s="36">
        <v>0</v>
      </c>
      <c r="G175" s="36"/>
      <c r="H175" s="36"/>
      <c r="I175" s="36"/>
      <c r="J175" s="37"/>
    </row>
    <row r="176" spans="1:10" ht="14.25" customHeight="1">
      <c r="A176" s="35" t="s">
        <v>92</v>
      </c>
      <c r="B176" s="30" t="s">
        <v>92</v>
      </c>
      <c r="C176" s="30" t="s">
        <v>92</v>
      </c>
      <c r="D176" s="31" t="s">
        <v>143</v>
      </c>
      <c r="E176" s="99">
        <v>14103000</v>
      </c>
      <c r="F176" s="36">
        <v>0</v>
      </c>
      <c r="G176" s="36"/>
      <c r="H176" s="36"/>
      <c r="I176" s="36"/>
      <c r="J176" s="37"/>
    </row>
    <row r="177" spans="1:10" ht="14.25" customHeight="1" thickBot="1">
      <c r="A177" s="38" t="s">
        <v>92</v>
      </c>
      <c r="B177" s="39" t="s">
        <v>92</v>
      </c>
      <c r="C177" s="39" t="s">
        <v>92</v>
      </c>
      <c r="D177" s="40" t="s">
        <v>144</v>
      </c>
      <c r="E177" s="102">
        <v>65479000</v>
      </c>
      <c r="F177" s="41">
        <v>0</v>
      </c>
      <c r="G177" s="41"/>
      <c r="H177" s="41"/>
      <c r="I177" s="41"/>
      <c r="J177" s="42"/>
    </row>
    <row r="178" ht="16.5">
      <c r="A178" s="43" t="s">
        <v>211</v>
      </c>
    </row>
    <row r="179" spans="1:9" ht="16.5">
      <c r="A179" s="43" t="s">
        <v>212</v>
      </c>
      <c r="I179" t="s">
        <v>226</v>
      </c>
    </row>
    <row r="180" ht="16.5">
      <c r="A180" s="44" t="s">
        <v>214</v>
      </c>
    </row>
    <row r="181" ht="16.5">
      <c r="A181"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227</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103">
        <f aca="true" t="shared" si="0" ref="E7:F13">G7+I7</f>
        <v>31473381</v>
      </c>
      <c r="F7" s="103">
        <f t="shared" si="0"/>
        <v>105398559</v>
      </c>
      <c r="G7" s="103">
        <f>G8+G18+G19+G20+G21+G22+G25+G29+G39+G40+G41</f>
        <v>10454381</v>
      </c>
      <c r="H7" s="103">
        <f>H8+H18+H19+H20+H21+H22+H25+H29+H39+H40+H41</f>
        <v>71460109</v>
      </c>
      <c r="I7" s="103">
        <f>I8+I18+I19+I20+I21+I22+I25+I29+I39+I40+I41</f>
        <v>21019000</v>
      </c>
      <c r="J7" s="104">
        <f>J8+J18+J19+J20+J21+J22+J25+J29+J39+J40+J41</f>
        <v>33938450</v>
      </c>
    </row>
    <row r="8" spans="1:10" ht="14.25" customHeight="1">
      <c r="A8" s="35">
        <v>1</v>
      </c>
      <c r="B8" s="30" t="s">
        <v>92</v>
      </c>
      <c r="C8" s="30" t="s">
        <v>92</v>
      </c>
      <c r="D8" s="31" t="s">
        <v>94</v>
      </c>
      <c r="E8" s="105">
        <f t="shared" si="0"/>
        <v>7619843</v>
      </c>
      <c r="F8" s="71">
        <f t="shared" si="0"/>
        <v>40527001</v>
      </c>
      <c r="G8" s="105">
        <f>G9+G10+G11+G12+G13+G16</f>
        <v>7620170</v>
      </c>
      <c r="H8" s="105">
        <f>H9+H10+H11+H12+H13+H16</f>
        <v>40532223</v>
      </c>
      <c r="I8" s="105">
        <f>SUM(I9:I13)</f>
        <v>-327</v>
      </c>
      <c r="J8" s="105">
        <f>SUM(J9:J13)</f>
        <v>-5222</v>
      </c>
    </row>
    <row r="9" spans="1:10" ht="14.25" customHeight="1">
      <c r="A9" s="35">
        <v>1</v>
      </c>
      <c r="B9" s="30">
        <v>1</v>
      </c>
      <c r="C9" s="30" t="s">
        <v>92</v>
      </c>
      <c r="D9" s="72" t="s">
        <v>95</v>
      </c>
      <c r="E9" s="105">
        <f t="shared" si="0"/>
        <v>1687429</v>
      </c>
      <c r="F9" s="105">
        <f t="shared" si="0"/>
        <v>1713896</v>
      </c>
      <c r="G9" s="106">
        <v>1687429</v>
      </c>
      <c r="H9" s="106">
        <v>1713896</v>
      </c>
      <c r="I9" s="106">
        <v>0</v>
      </c>
      <c r="J9" s="107">
        <v>0</v>
      </c>
    </row>
    <row r="10" spans="1:10" ht="14.25" customHeight="1">
      <c r="A10" s="35">
        <v>1</v>
      </c>
      <c r="B10" s="30">
        <v>2</v>
      </c>
      <c r="C10" s="30" t="s">
        <v>92</v>
      </c>
      <c r="D10" s="72" t="s">
        <v>96</v>
      </c>
      <c r="E10" s="105">
        <f t="shared" si="0"/>
        <v>42815</v>
      </c>
      <c r="F10" s="105">
        <f t="shared" si="0"/>
        <v>92247</v>
      </c>
      <c r="G10" s="106">
        <v>42815</v>
      </c>
      <c r="H10" s="106">
        <v>97469</v>
      </c>
      <c r="I10" s="106">
        <v>0</v>
      </c>
      <c r="J10" s="107">
        <v>-5222</v>
      </c>
    </row>
    <row r="11" spans="1:10" ht="14.25" customHeight="1">
      <c r="A11" s="35">
        <v>1</v>
      </c>
      <c r="B11" s="30">
        <v>4</v>
      </c>
      <c r="C11" s="30" t="s">
        <v>92</v>
      </c>
      <c r="D11" s="72" t="s">
        <v>97</v>
      </c>
      <c r="E11" s="105">
        <f t="shared" si="0"/>
        <v>10780</v>
      </c>
      <c r="F11" s="105">
        <f t="shared" si="0"/>
        <v>47052</v>
      </c>
      <c r="G11" s="106">
        <v>10780</v>
      </c>
      <c r="H11" s="106">
        <v>47052</v>
      </c>
      <c r="I11" s="106">
        <v>0</v>
      </c>
      <c r="J11" s="107">
        <v>0</v>
      </c>
    </row>
    <row r="12" spans="1:10" ht="14.25" customHeight="1">
      <c r="A12" s="35">
        <v>1</v>
      </c>
      <c r="B12" s="30">
        <v>5</v>
      </c>
      <c r="C12" s="30" t="s">
        <v>92</v>
      </c>
      <c r="D12" s="72" t="s">
        <v>98</v>
      </c>
      <c r="E12" s="105">
        <f t="shared" si="0"/>
        <v>0</v>
      </c>
      <c r="F12" s="105">
        <f t="shared" si="0"/>
        <v>318400</v>
      </c>
      <c r="G12" s="106">
        <v>0</v>
      </c>
      <c r="H12" s="106">
        <v>318400</v>
      </c>
      <c r="I12" s="106">
        <v>0</v>
      </c>
      <c r="J12" s="107">
        <v>0</v>
      </c>
    </row>
    <row r="13" spans="1:10" ht="14.25" customHeight="1">
      <c r="A13" s="35">
        <v>1</v>
      </c>
      <c r="B13" s="30">
        <v>6</v>
      </c>
      <c r="C13" s="30" t="s">
        <v>92</v>
      </c>
      <c r="D13" s="31" t="s">
        <v>99</v>
      </c>
      <c r="E13" s="105">
        <f t="shared" si="0"/>
        <v>3819</v>
      </c>
      <c r="F13" s="105">
        <f t="shared" si="0"/>
        <v>66826</v>
      </c>
      <c r="G13" s="105">
        <f>G14+G15</f>
        <v>4146</v>
      </c>
      <c r="H13" s="105">
        <f>H14+H15</f>
        <v>66826</v>
      </c>
      <c r="I13" s="105">
        <f>SUM(I14:I15)</f>
        <v>-327</v>
      </c>
      <c r="J13" s="108">
        <v>0</v>
      </c>
    </row>
    <row r="14" spans="1:10" ht="14.25" customHeight="1">
      <c r="A14" s="35">
        <v>1</v>
      </c>
      <c r="B14" s="30">
        <v>6</v>
      </c>
      <c r="C14" s="30">
        <v>1</v>
      </c>
      <c r="D14" s="72" t="s">
        <v>100</v>
      </c>
      <c r="E14" s="105">
        <v>0</v>
      </c>
      <c r="F14" s="105">
        <v>0</v>
      </c>
      <c r="G14" s="106">
        <v>0</v>
      </c>
      <c r="H14" s="106">
        <v>0</v>
      </c>
      <c r="I14" s="106">
        <v>0</v>
      </c>
      <c r="J14" s="107">
        <v>0</v>
      </c>
    </row>
    <row r="15" spans="1:10" ht="14.25" customHeight="1">
      <c r="A15" s="35">
        <v>1</v>
      </c>
      <c r="B15" s="30">
        <v>6</v>
      </c>
      <c r="C15" s="30">
        <v>2</v>
      </c>
      <c r="D15" s="72" t="s">
        <v>101</v>
      </c>
      <c r="E15" s="105">
        <f>G15+I15</f>
        <v>3819</v>
      </c>
      <c r="F15" s="105">
        <f>H15+J15</f>
        <v>66826</v>
      </c>
      <c r="G15" s="75">
        <v>4146</v>
      </c>
      <c r="H15" s="106">
        <v>66826</v>
      </c>
      <c r="I15" s="106">
        <v>-327</v>
      </c>
      <c r="J15" s="107">
        <v>0</v>
      </c>
    </row>
    <row r="16" spans="1:10" ht="14.25" customHeight="1">
      <c r="A16" s="35">
        <v>1</v>
      </c>
      <c r="B16" s="30">
        <v>7</v>
      </c>
      <c r="C16" s="30" t="s">
        <v>92</v>
      </c>
      <c r="D16" s="72" t="s">
        <v>102</v>
      </c>
      <c r="E16" s="105">
        <f>G16</f>
        <v>5875000</v>
      </c>
      <c r="F16" s="105">
        <f>H16</f>
        <v>38288580</v>
      </c>
      <c r="G16" s="106">
        <v>5875000</v>
      </c>
      <c r="H16" s="106">
        <v>38288580</v>
      </c>
      <c r="I16" s="106">
        <v>0</v>
      </c>
      <c r="J16" s="107">
        <v>0</v>
      </c>
    </row>
    <row r="17" spans="1:10" ht="14.25" customHeight="1">
      <c r="A17" s="35">
        <v>1</v>
      </c>
      <c r="B17" s="30">
        <v>8</v>
      </c>
      <c r="C17" s="30" t="s">
        <v>92</v>
      </c>
      <c r="D17" s="31" t="s">
        <v>103</v>
      </c>
      <c r="E17" s="105">
        <v>0</v>
      </c>
      <c r="F17" s="105">
        <v>0</v>
      </c>
      <c r="G17" s="105">
        <v>0</v>
      </c>
      <c r="H17" s="105">
        <v>0</v>
      </c>
      <c r="I17" s="105">
        <v>0</v>
      </c>
      <c r="J17" s="108">
        <v>0</v>
      </c>
    </row>
    <row r="18" spans="1:10" ht="14.25" customHeight="1">
      <c r="A18" s="35">
        <v>2</v>
      </c>
      <c r="B18" s="30" t="s">
        <v>92</v>
      </c>
      <c r="C18" s="30" t="s">
        <v>92</v>
      </c>
      <c r="D18" s="31" t="s">
        <v>104</v>
      </c>
      <c r="E18" s="105">
        <v>0</v>
      </c>
      <c r="F18" s="105">
        <v>0</v>
      </c>
      <c r="G18" s="105">
        <v>0</v>
      </c>
      <c r="H18" s="105">
        <v>0</v>
      </c>
      <c r="I18" s="105">
        <v>0</v>
      </c>
      <c r="J18" s="108">
        <v>0</v>
      </c>
    </row>
    <row r="19" spans="1:10" ht="14.25" customHeight="1">
      <c r="A19" s="35">
        <v>3</v>
      </c>
      <c r="B19" s="30" t="s">
        <v>92</v>
      </c>
      <c r="C19" s="30" t="s">
        <v>92</v>
      </c>
      <c r="D19" s="72" t="s">
        <v>105</v>
      </c>
      <c r="E19" s="105">
        <f>G19</f>
        <v>38510</v>
      </c>
      <c r="F19" s="105">
        <f>H19</f>
        <v>156924</v>
      </c>
      <c r="G19" s="106">
        <v>38510</v>
      </c>
      <c r="H19" s="106">
        <v>156924</v>
      </c>
      <c r="I19" s="106">
        <v>0</v>
      </c>
      <c r="J19" s="107">
        <v>0</v>
      </c>
    </row>
    <row r="20" spans="1:10" ht="14.25" customHeight="1">
      <c r="A20" s="35">
        <v>4</v>
      </c>
      <c r="B20" s="30" t="s">
        <v>92</v>
      </c>
      <c r="C20" s="30" t="s">
        <v>92</v>
      </c>
      <c r="D20" s="72" t="s">
        <v>106</v>
      </c>
      <c r="E20" s="105">
        <f>G20</f>
        <v>585787</v>
      </c>
      <c r="F20" s="105">
        <f>H20</f>
        <v>9132444</v>
      </c>
      <c r="G20" s="106">
        <v>585787</v>
      </c>
      <c r="H20" s="106">
        <v>9132444</v>
      </c>
      <c r="I20" s="106">
        <v>0</v>
      </c>
      <c r="J20" s="107">
        <v>-13780</v>
      </c>
    </row>
    <row r="21" spans="1:10" ht="14.25" customHeight="1">
      <c r="A21" s="35">
        <v>5</v>
      </c>
      <c r="B21" s="30" t="s">
        <v>92</v>
      </c>
      <c r="C21" s="30" t="s">
        <v>92</v>
      </c>
      <c r="D21" s="31" t="s">
        <v>107</v>
      </c>
      <c r="E21" s="105">
        <v>0</v>
      </c>
      <c r="F21" s="105">
        <v>0</v>
      </c>
      <c r="G21" s="105">
        <v>0</v>
      </c>
      <c r="H21" s="105">
        <v>0</v>
      </c>
      <c r="I21" s="105">
        <v>0</v>
      </c>
      <c r="J21" s="108">
        <v>0</v>
      </c>
    </row>
    <row r="22" spans="1:10" ht="14.25" customHeight="1">
      <c r="A22" s="35">
        <v>6</v>
      </c>
      <c r="B22" s="30" t="s">
        <v>92</v>
      </c>
      <c r="C22" s="30" t="s">
        <v>92</v>
      </c>
      <c r="D22" s="31" t="s">
        <v>108</v>
      </c>
      <c r="E22" s="105">
        <f>E23+E24</f>
        <v>374858</v>
      </c>
      <c r="F22" s="105">
        <f>F23+F24</f>
        <v>2849645</v>
      </c>
      <c r="G22" s="105">
        <f>G23+G24</f>
        <v>374858</v>
      </c>
      <c r="H22" s="105">
        <f>H23+H24</f>
        <v>2849645</v>
      </c>
      <c r="I22" s="105">
        <v>0</v>
      </c>
      <c r="J22" s="108">
        <v>0</v>
      </c>
    </row>
    <row r="23" spans="1:10" ht="14.25" customHeight="1">
      <c r="A23" s="35">
        <v>6</v>
      </c>
      <c r="B23" s="30">
        <v>1</v>
      </c>
      <c r="C23" s="30" t="s">
        <v>92</v>
      </c>
      <c r="D23" s="72" t="s">
        <v>109</v>
      </c>
      <c r="E23" s="105">
        <f>G23</f>
        <v>357762</v>
      </c>
      <c r="F23" s="105">
        <f>H23</f>
        <v>2748545</v>
      </c>
      <c r="G23" s="106">
        <v>357762</v>
      </c>
      <c r="H23" s="106">
        <v>2748545</v>
      </c>
      <c r="I23" s="106">
        <v>0</v>
      </c>
      <c r="J23" s="107">
        <v>0</v>
      </c>
    </row>
    <row r="24" spans="1:10" ht="14.25" customHeight="1">
      <c r="A24" s="35">
        <v>6</v>
      </c>
      <c r="B24" s="30">
        <v>5</v>
      </c>
      <c r="C24" s="30" t="s">
        <v>92</v>
      </c>
      <c r="D24" s="72" t="s">
        <v>110</v>
      </c>
      <c r="E24" s="105">
        <f>G24</f>
        <v>17096</v>
      </c>
      <c r="F24" s="105">
        <f>H24</f>
        <v>101100</v>
      </c>
      <c r="G24" s="106">
        <v>17096</v>
      </c>
      <c r="H24" s="106">
        <v>101100</v>
      </c>
      <c r="I24" s="106">
        <v>0</v>
      </c>
      <c r="J24" s="107">
        <v>0</v>
      </c>
    </row>
    <row r="25" spans="1:10" ht="14.25" customHeight="1">
      <c r="A25" s="35">
        <v>7</v>
      </c>
      <c r="B25" s="30" t="s">
        <v>92</v>
      </c>
      <c r="C25" s="30" t="s">
        <v>92</v>
      </c>
      <c r="D25" s="31" t="s">
        <v>111</v>
      </c>
      <c r="E25" s="105">
        <v>0</v>
      </c>
      <c r="F25" s="105">
        <v>0</v>
      </c>
      <c r="G25" s="105">
        <v>0</v>
      </c>
      <c r="H25" s="105">
        <v>0</v>
      </c>
      <c r="I25" s="105">
        <v>0</v>
      </c>
      <c r="J25" s="108">
        <v>0</v>
      </c>
    </row>
    <row r="26" spans="1:10" ht="14.25" customHeight="1">
      <c r="A26" s="35">
        <v>7</v>
      </c>
      <c r="B26" s="30">
        <v>1</v>
      </c>
      <c r="C26" s="30" t="s">
        <v>92</v>
      </c>
      <c r="D26" s="31" t="s">
        <v>112</v>
      </c>
      <c r="E26" s="105">
        <v>0</v>
      </c>
      <c r="F26" s="105">
        <v>0</v>
      </c>
      <c r="G26" s="105">
        <v>0</v>
      </c>
      <c r="H26" s="105">
        <v>0</v>
      </c>
      <c r="I26" s="105">
        <v>0</v>
      </c>
      <c r="J26" s="108">
        <v>0</v>
      </c>
    </row>
    <row r="27" spans="1:10" ht="14.25" customHeight="1">
      <c r="A27" s="35">
        <v>7</v>
      </c>
      <c r="B27" s="30">
        <v>2</v>
      </c>
      <c r="C27" s="30" t="s">
        <v>92</v>
      </c>
      <c r="D27" s="31" t="s">
        <v>113</v>
      </c>
      <c r="E27" s="105">
        <v>0</v>
      </c>
      <c r="F27" s="105">
        <v>0</v>
      </c>
      <c r="G27" s="105">
        <v>0</v>
      </c>
      <c r="H27" s="105">
        <v>0</v>
      </c>
      <c r="I27" s="105">
        <v>0</v>
      </c>
      <c r="J27" s="108">
        <v>0</v>
      </c>
    </row>
    <row r="28" spans="1:10" ht="14.25" customHeight="1">
      <c r="A28" s="35">
        <v>7</v>
      </c>
      <c r="B28" s="30">
        <v>3</v>
      </c>
      <c r="C28" s="30" t="s">
        <v>92</v>
      </c>
      <c r="D28" s="31" t="s">
        <v>114</v>
      </c>
      <c r="E28" s="105">
        <v>0</v>
      </c>
      <c r="F28" s="105">
        <v>0</v>
      </c>
      <c r="G28" s="105">
        <v>0</v>
      </c>
      <c r="H28" s="105">
        <v>0</v>
      </c>
      <c r="I28" s="105">
        <v>0</v>
      </c>
      <c r="J28" s="108">
        <v>0</v>
      </c>
    </row>
    <row r="29" spans="1:10" ht="14.25" customHeight="1">
      <c r="A29" s="35">
        <v>8</v>
      </c>
      <c r="B29" s="30" t="s">
        <v>92</v>
      </c>
      <c r="C29" s="30" t="s">
        <v>92</v>
      </c>
      <c r="D29" s="72" t="s">
        <v>228</v>
      </c>
      <c r="E29" s="105">
        <f>E30+E31</f>
        <v>22695098</v>
      </c>
      <c r="F29" s="105">
        <f>F30+F31</f>
        <v>48813553</v>
      </c>
      <c r="G29" s="106">
        <v>1689278</v>
      </c>
      <c r="H29" s="106">
        <v>14902997</v>
      </c>
      <c r="I29" s="106">
        <v>21005820</v>
      </c>
      <c r="J29" s="107">
        <v>33910556</v>
      </c>
    </row>
    <row r="30" spans="1:10" ht="14.25" customHeight="1">
      <c r="A30" s="35">
        <v>8</v>
      </c>
      <c r="B30" s="30">
        <v>1</v>
      </c>
      <c r="C30" s="30" t="s">
        <v>92</v>
      </c>
      <c r="D30" s="31" t="s">
        <v>116</v>
      </c>
      <c r="E30" s="105">
        <f>G30+I30</f>
        <v>22695098</v>
      </c>
      <c r="F30" s="105">
        <f>H30+J30</f>
        <v>48813553</v>
      </c>
      <c r="G30" s="106">
        <v>1689278</v>
      </c>
      <c r="H30" s="106">
        <v>14902997</v>
      </c>
      <c r="I30" s="106">
        <v>21005820</v>
      </c>
      <c r="J30" s="107">
        <v>33910556</v>
      </c>
    </row>
    <row r="31" spans="1:10" ht="14.25" customHeight="1" thickBot="1">
      <c r="A31" s="38">
        <v>8</v>
      </c>
      <c r="B31" s="39">
        <v>2</v>
      </c>
      <c r="C31" s="39" t="s">
        <v>92</v>
      </c>
      <c r="D31" s="40" t="s">
        <v>117</v>
      </c>
      <c r="E31" s="109">
        <v>0</v>
      </c>
      <c r="F31" s="109">
        <v>0</v>
      </c>
      <c r="G31" s="109">
        <v>0</v>
      </c>
      <c r="H31" s="109">
        <v>0</v>
      </c>
      <c r="I31" s="109">
        <v>0</v>
      </c>
      <c r="J31" s="110">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tr">
        <f>E4</f>
        <v>中華民國108年05月     (108年度 )</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5">
        <v>9</v>
      </c>
      <c r="B39" s="30" t="s">
        <v>92</v>
      </c>
      <c r="C39" s="30" t="s">
        <v>92</v>
      </c>
      <c r="D39" s="72" t="s">
        <v>119</v>
      </c>
      <c r="E39" s="105">
        <f>G39+I39</f>
        <v>0</v>
      </c>
      <c r="F39" s="105">
        <f>H39+J39</f>
        <v>206470</v>
      </c>
      <c r="G39" s="106">
        <v>0</v>
      </c>
      <c r="H39" s="106">
        <v>206470</v>
      </c>
      <c r="I39" s="106">
        <v>0</v>
      </c>
      <c r="J39" s="107">
        <v>0</v>
      </c>
      <c r="K39" s="111"/>
    </row>
    <row r="40" spans="1:11" ht="14.25" customHeight="1">
      <c r="A40" s="35">
        <v>10</v>
      </c>
      <c r="B40" s="30" t="s">
        <v>92</v>
      </c>
      <c r="C40" s="30" t="s">
        <v>92</v>
      </c>
      <c r="D40" s="31" t="s">
        <v>120</v>
      </c>
      <c r="E40" s="105">
        <v>0</v>
      </c>
      <c r="F40" s="105">
        <v>0</v>
      </c>
      <c r="G40" s="105">
        <v>0</v>
      </c>
      <c r="H40" s="105">
        <v>0</v>
      </c>
      <c r="I40" s="105">
        <v>0</v>
      </c>
      <c r="J40" s="108">
        <v>0</v>
      </c>
      <c r="K40" s="111"/>
    </row>
    <row r="41" spans="1:11" ht="14.25" customHeight="1">
      <c r="A41" s="35">
        <v>11</v>
      </c>
      <c r="B41" s="30" t="s">
        <v>92</v>
      </c>
      <c r="C41" s="30" t="s">
        <v>92</v>
      </c>
      <c r="D41" s="72" t="s">
        <v>121</v>
      </c>
      <c r="E41" s="105">
        <f>G41+I41</f>
        <v>159285</v>
      </c>
      <c r="F41" s="105">
        <f>H41+J41</f>
        <v>3726302</v>
      </c>
      <c r="G41" s="106">
        <v>145778</v>
      </c>
      <c r="H41" s="106">
        <v>3679406</v>
      </c>
      <c r="I41" s="106">
        <v>13507</v>
      </c>
      <c r="J41" s="107">
        <v>46896</v>
      </c>
      <c r="K41" s="111"/>
    </row>
    <row r="42" spans="1:11" ht="14.25" customHeight="1">
      <c r="A42" s="35" t="s">
        <v>92</v>
      </c>
      <c r="B42" s="30" t="s">
        <v>92</v>
      </c>
      <c r="C42" s="30" t="s">
        <v>92</v>
      </c>
      <c r="D42" s="31" t="s">
        <v>122</v>
      </c>
      <c r="E42" s="105">
        <v>0</v>
      </c>
      <c r="F42" s="105">
        <v>0</v>
      </c>
      <c r="G42" s="105">
        <v>0</v>
      </c>
      <c r="H42" s="105">
        <v>0</v>
      </c>
      <c r="I42" s="105">
        <v>0</v>
      </c>
      <c r="J42" s="108">
        <v>0</v>
      </c>
      <c r="K42" s="111"/>
    </row>
    <row r="43" spans="1:11" ht="14.25" customHeight="1">
      <c r="A43" s="35">
        <v>6</v>
      </c>
      <c r="B43" s="30" t="s">
        <v>92</v>
      </c>
      <c r="C43" s="30" t="s">
        <v>92</v>
      </c>
      <c r="D43" s="31" t="s">
        <v>123</v>
      </c>
      <c r="E43" s="105">
        <v>0</v>
      </c>
      <c r="F43" s="105">
        <v>0</v>
      </c>
      <c r="G43" s="105">
        <v>0</v>
      </c>
      <c r="H43" s="105">
        <v>0</v>
      </c>
      <c r="I43" s="105">
        <v>0</v>
      </c>
      <c r="J43" s="108">
        <v>0</v>
      </c>
      <c r="K43" s="111"/>
    </row>
    <row r="44" spans="1:11" ht="14.25" customHeight="1">
      <c r="A44" s="35">
        <v>6</v>
      </c>
      <c r="B44" s="30">
        <v>2</v>
      </c>
      <c r="C44" s="30" t="s">
        <v>92</v>
      </c>
      <c r="D44" s="31" t="s">
        <v>124</v>
      </c>
      <c r="E44" s="105">
        <v>0</v>
      </c>
      <c r="F44" s="105">
        <v>0</v>
      </c>
      <c r="G44" s="105">
        <v>0</v>
      </c>
      <c r="H44" s="105">
        <v>0</v>
      </c>
      <c r="I44" s="105">
        <v>0</v>
      </c>
      <c r="J44" s="108">
        <v>0</v>
      </c>
      <c r="K44" s="111"/>
    </row>
    <row r="45" spans="1:11" ht="14.25" customHeight="1">
      <c r="A45" s="35">
        <v>6</v>
      </c>
      <c r="B45" s="30">
        <v>3</v>
      </c>
      <c r="C45" s="30" t="s">
        <v>92</v>
      </c>
      <c r="D45" s="31" t="s">
        <v>125</v>
      </c>
      <c r="E45" s="105">
        <v>0</v>
      </c>
      <c r="F45" s="105">
        <v>0</v>
      </c>
      <c r="G45" s="105">
        <v>0</v>
      </c>
      <c r="H45" s="105">
        <v>0</v>
      </c>
      <c r="I45" s="105">
        <v>0</v>
      </c>
      <c r="J45" s="108">
        <v>0</v>
      </c>
      <c r="K45" s="111"/>
    </row>
    <row r="46" spans="1:11" ht="14.25" customHeight="1">
      <c r="A46" s="35">
        <v>6</v>
      </c>
      <c r="B46" s="30">
        <v>4</v>
      </c>
      <c r="C46" s="30" t="s">
        <v>92</v>
      </c>
      <c r="D46" s="31" t="s">
        <v>126</v>
      </c>
      <c r="E46" s="105">
        <v>0</v>
      </c>
      <c r="F46" s="105">
        <v>0</v>
      </c>
      <c r="G46" s="105">
        <v>0</v>
      </c>
      <c r="H46" s="105">
        <v>0</v>
      </c>
      <c r="I46" s="105">
        <v>0</v>
      </c>
      <c r="J46" s="108">
        <v>0</v>
      </c>
      <c r="K46" s="111"/>
    </row>
    <row r="47" spans="1:11" ht="14.25" customHeight="1">
      <c r="A47" s="35" t="s">
        <v>92</v>
      </c>
      <c r="B47" s="30" t="s">
        <v>92</v>
      </c>
      <c r="C47" s="30" t="s">
        <v>92</v>
      </c>
      <c r="D47" s="79" t="s">
        <v>127</v>
      </c>
      <c r="E47" s="103">
        <f aca="true" t="shared" si="1" ref="E47:J47">E42+E7</f>
        <v>31473381</v>
      </c>
      <c r="F47" s="103">
        <f t="shared" si="1"/>
        <v>105398559</v>
      </c>
      <c r="G47" s="103">
        <f t="shared" si="1"/>
        <v>10454381</v>
      </c>
      <c r="H47" s="103">
        <f t="shared" si="1"/>
        <v>71460109</v>
      </c>
      <c r="I47" s="103">
        <f t="shared" si="1"/>
        <v>21019000</v>
      </c>
      <c r="J47" s="112">
        <f t="shared" si="1"/>
        <v>33938450</v>
      </c>
      <c r="K47" s="111"/>
    </row>
    <row r="48" spans="1:11" ht="14.25" customHeight="1">
      <c r="A48" s="35" t="s">
        <v>92</v>
      </c>
      <c r="B48" s="30" t="s">
        <v>92</v>
      </c>
      <c r="C48" s="30" t="s">
        <v>92</v>
      </c>
      <c r="D48" s="31" t="s">
        <v>128</v>
      </c>
      <c r="E48" s="105">
        <v>0</v>
      </c>
      <c r="F48" s="113">
        <v>266701536</v>
      </c>
      <c r="G48" s="105">
        <v>0</v>
      </c>
      <c r="H48" s="105">
        <v>0</v>
      </c>
      <c r="I48" s="105">
        <v>0</v>
      </c>
      <c r="J48" s="108">
        <v>0</v>
      </c>
      <c r="K48" s="111"/>
    </row>
    <row r="49" spans="1:11" ht="14.25" customHeight="1">
      <c r="A49" s="35">
        <v>30</v>
      </c>
      <c r="B49" s="30" t="s">
        <v>92</v>
      </c>
      <c r="C49" s="30" t="s">
        <v>92</v>
      </c>
      <c r="D49" s="31" t="s">
        <v>129</v>
      </c>
      <c r="E49" s="105">
        <v>0</v>
      </c>
      <c r="F49" s="105">
        <v>0</v>
      </c>
      <c r="G49" s="105">
        <v>0</v>
      </c>
      <c r="H49" s="105">
        <v>0</v>
      </c>
      <c r="I49" s="105">
        <v>0</v>
      </c>
      <c r="J49" s="108">
        <v>0</v>
      </c>
      <c r="K49" s="111"/>
    </row>
    <row r="50" spans="1:11" ht="14.25" customHeight="1">
      <c r="A50" s="35">
        <v>30</v>
      </c>
      <c r="B50" s="30">
        <v>1</v>
      </c>
      <c r="C50" s="30" t="s">
        <v>92</v>
      </c>
      <c r="D50" s="31" t="s">
        <v>130</v>
      </c>
      <c r="E50" s="105">
        <v>0</v>
      </c>
      <c r="F50" s="105">
        <v>0</v>
      </c>
      <c r="G50" s="105">
        <v>0</v>
      </c>
      <c r="H50" s="105">
        <v>0</v>
      </c>
      <c r="I50" s="105">
        <v>0</v>
      </c>
      <c r="J50" s="108">
        <v>0</v>
      </c>
      <c r="K50" s="111"/>
    </row>
    <row r="51" spans="1:11" ht="14.25" customHeight="1">
      <c r="A51" s="35">
        <v>31</v>
      </c>
      <c r="B51" s="30" t="s">
        <v>92</v>
      </c>
      <c r="C51" s="30" t="s">
        <v>92</v>
      </c>
      <c r="D51" s="31" t="s">
        <v>131</v>
      </c>
      <c r="E51" s="105">
        <v>0</v>
      </c>
      <c r="F51" s="105">
        <v>0</v>
      </c>
      <c r="G51" s="105">
        <v>0</v>
      </c>
      <c r="H51" s="105">
        <v>0</v>
      </c>
      <c r="I51" s="105">
        <v>0</v>
      </c>
      <c r="J51" s="108">
        <v>0</v>
      </c>
      <c r="K51" s="111"/>
    </row>
    <row r="52" spans="1:11" ht="14.25" customHeight="1">
      <c r="A52" s="35">
        <v>31</v>
      </c>
      <c r="B52" s="30">
        <v>1</v>
      </c>
      <c r="C52" s="30" t="s">
        <v>92</v>
      </c>
      <c r="D52" s="31" t="s">
        <v>132</v>
      </c>
      <c r="E52" s="105">
        <v>0</v>
      </c>
      <c r="F52" s="105">
        <v>0</v>
      </c>
      <c r="G52" s="105">
        <v>0</v>
      </c>
      <c r="H52" s="105">
        <v>0</v>
      </c>
      <c r="I52" s="105">
        <v>0</v>
      </c>
      <c r="J52" s="108">
        <v>0</v>
      </c>
      <c r="K52" s="111"/>
    </row>
    <row r="53" spans="1:11" ht="14.25" customHeight="1">
      <c r="A53" s="35">
        <v>31</v>
      </c>
      <c r="B53" s="30">
        <v>2</v>
      </c>
      <c r="C53" s="30" t="s">
        <v>92</v>
      </c>
      <c r="D53" s="31" t="s">
        <v>133</v>
      </c>
      <c r="E53" s="105">
        <v>0</v>
      </c>
      <c r="F53" s="105">
        <v>0</v>
      </c>
      <c r="G53" s="105">
        <v>0</v>
      </c>
      <c r="H53" s="105">
        <v>0</v>
      </c>
      <c r="I53" s="105">
        <v>0</v>
      </c>
      <c r="J53" s="108">
        <v>0</v>
      </c>
      <c r="K53" s="111"/>
    </row>
    <row r="54" spans="1:11" ht="14.25" customHeight="1">
      <c r="A54" s="35">
        <v>31</v>
      </c>
      <c r="B54" s="30">
        <v>3</v>
      </c>
      <c r="C54" s="30" t="s">
        <v>92</v>
      </c>
      <c r="D54" s="31" t="s">
        <v>134</v>
      </c>
      <c r="E54" s="105">
        <v>0</v>
      </c>
      <c r="F54" s="105">
        <v>0</v>
      </c>
      <c r="G54" s="105">
        <v>0</v>
      </c>
      <c r="H54" s="105">
        <v>0</v>
      </c>
      <c r="I54" s="105">
        <v>0</v>
      </c>
      <c r="J54" s="114">
        <v>0</v>
      </c>
      <c r="K54" s="111"/>
    </row>
    <row r="55" spans="1:11" ht="14.25" customHeight="1">
      <c r="A55" s="35">
        <v>31</v>
      </c>
      <c r="B55" s="30">
        <v>4</v>
      </c>
      <c r="C55" s="30" t="s">
        <v>92</v>
      </c>
      <c r="D55" s="31" t="s">
        <v>135</v>
      </c>
      <c r="E55" s="105">
        <v>0</v>
      </c>
      <c r="F55" s="105">
        <v>0</v>
      </c>
      <c r="G55" s="105">
        <v>0</v>
      </c>
      <c r="H55" s="105">
        <v>0</v>
      </c>
      <c r="I55" s="105">
        <v>0</v>
      </c>
      <c r="J55" s="108">
        <v>0</v>
      </c>
      <c r="K55" s="111"/>
    </row>
    <row r="56" spans="1:11" ht="14.25" customHeight="1">
      <c r="A56" s="35">
        <v>31</v>
      </c>
      <c r="B56" s="30">
        <v>5</v>
      </c>
      <c r="C56" s="30" t="s">
        <v>92</v>
      </c>
      <c r="D56" s="31" t="s">
        <v>136</v>
      </c>
      <c r="E56" s="105">
        <v>0</v>
      </c>
      <c r="F56" s="105">
        <v>0</v>
      </c>
      <c r="G56" s="105">
        <v>0</v>
      </c>
      <c r="H56" s="105">
        <v>0</v>
      </c>
      <c r="I56" s="105">
        <v>0</v>
      </c>
      <c r="J56" s="108">
        <v>0</v>
      </c>
      <c r="K56" s="111"/>
    </row>
    <row r="57" spans="1:11" ht="14.25" customHeight="1">
      <c r="A57" s="35">
        <v>31</v>
      </c>
      <c r="B57" s="30">
        <v>6</v>
      </c>
      <c r="C57" s="30" t="s">
        <v>92</v>
      </c>
      <c r="D57" s="31" t="s">
        <v>137</v>
      </c>
      <c r="E57" s="105">
        <v>0</v>
      </c>
      <c r="F57" s="105">
        <v>0</v>
      </c>
      <c r="G57" s="105">
        <v>0</v>
      </c>
      <c r="H57" s="105">
        <v>0</v>
      </c>
      <c r="I57" s="105">
        <v>0</v>
      </c>
      <c r="J57" s="108">
        <v>0</v>
      </c>
      <c r="K57" s="111"/>
    </row>
    <row r="58" spans="1:11" ht="14.25" customHeight="1">
      <c r="A58" s="35">
        <v>31</v>
      </c>
      <c r="B58" s="30">
        <v>7</v>
      </c>
      <c r="C58" s="30" t="s">
        <v>92</v>
      </c>
      <c r="D58" s="31" t="s">
        <v>138</v>
      </c>
      <c r="E58" s="105">
        <v>0</v>
      </c>
      <c r="F58" s="105">
        <v>0</v>
      </c>
      <c r="G58" s="105">
        <v>0</v>
      </c>
      <c r="H58" s="105">
        <v>0</v>
      </c>
      <c r="I58" s="105">
        <v>0</v>
      </c>
      <c r="J58" s="108">
        <v>0</v>
      </c>
      <c r="K58" s="111"/>
    </row>
    <row r="59" spans="1:11" ht="14.25" customHeight="1">
      <c r="A59" s="35"/>
      <c r="B59" s="30"/>
      <c r="C59" s="30"/>
      <c r="D59" s="31"/>
      <c r="E59" s="105"/>
      <c r="F59" s="105"/>
      <c r="G59" s="105"/>
      <c r="H59" s="105"/>
      <c r="I59" s="105"/>
      <c r="J59" s="108"/>
      <c r="K59" s="111"/>
    </row>
    <row r="60" spans="1:11" ht="14.25" customHeight="1">
      <c r="A60" s="35"/>
      <c r="B60" s="30"/>
      <c r="C60" s="30"/>
      <c r="D60" s="31"/>
      <c r="E60" s="105"/>
      <c r="F60" s="105"/>
      <c r="G60" s="105"/>
      <c r="H60" s="105"/>
      <c r="I60" s="105"/>
      <c r="J60" s="108"/>
      <c r="K60" s="111"/>
    </row>
    <row r="61" spans="1:11" ht="14.25" customHeight="1">
      <c r="A61" s="35"/>
      <c r="B61" s="30"/>
      <c r="C61" s="30"/>
      <c r="D61" s="31"/>
      <c r="E61" s="105"/>
      <c r="F61" s="105"/>
      <c r="G61" s="105"/>
      <c r="H61" s="105"/>
      <c r="I61" s="105"/>
      <c r="J61" s="108"/>
      <c r="K61" s="111"/>
    </row>
    <row r="62" spans="1:11" ht="14.25" customHeight="1">
      <c r="A62" s="35" t="s">
        <v>92</v>
      </c>
      <c r="B62" s="30" t="s">
        <v>92</v>
      </c>
      <c r="C62" s="30" t="s">
        <v>92</v>
      </c>
      <c r="D62" s="31" t="s">
        <v>139</v>
      </c>
      <c r="E62" s="105">
        <f>E47+E48</f>
        <v>31473381</v>
      </c>
      <c r="F62" s="105">
        <f>F47+F48</f>
        <v>372100095</v>
      </c>
      <c r="G62" s="105"/>
      <c r="H62" s="105"/>
      <c r="I62" s="105"/>
      <c r="J62" s="108"/>
      <c r="K62" s="111"/>
    </row>
    <row r="63" spans="1:11" ht="14.25" customHeight="1">
      <c r="A63" s="35" t="s">
        <v>92</v>
      </c>
      <c r="B63" s="30" t="s">
        <v>92</v>
      </c>
      <c r="C63" s="30" t="s">
        <v>92</v>
      </c>
      <c r="D63" s="31" t="s">
        <v>140</v>
      </c>
      <c r="E63" s="106">
        <v>257311022</v>
      </c>
      <c r="F63" s="105"/>
      <c r="G63" s="105"/>
      <c r="H63" s="105"/>
      <c r="I63" s="105"/>
      <c r="J63" s="108"/>
      <c r="K63" s="111"/>
    </row>
    <row r="64" spans="1:11" ht="14.25" customHeight="1">
      <c r="A64" s="35" t="s">
        <v>92</v>
      </c>
      <c r="B64" s="30" t="s">
        <v>92</v>
      </c>
      <c r="C64" s="30" t="s">
        <v>92</v>
      </c>
      <c r="D64" s="31" t="s">
        <v>141</v>
      </c>
      <c r="E64" s="105">
        <f>E62+E63</f>
        <v>288784403</v>
      </c>
      <c r="F64" s="105">
        <f>F62</f>
        <v>372100095</v>
      </c>
      <c r="G64" s="105"/>
      <c r="H64" s="105"/>
      <c r="I64" s="105"/>
      <c r="J64" s="108"/>
      <c r="K64" s="111"/>
    </row>
    <row r="65" spans="1:11" ht="14.25" customHeight="1">
      <c r="A65" s="35" t="s">
        <v>92</v>
      </c>
      <c r="B65" s="30" t="s">
        <v>92</v>
      </c>
      <c r="C65" s="30" t="s">
        <v>92</v>
      </c>
      <c r="D65" s="31" t="s">
        <v>142</v>
      </c>
      <c r="E65" s="113">
        <v>144903000</v>
      </c>
      <c r="F65" s="105">
        <v>0</v>
      </c>
      <c r="G65" s="105"/>
      <c r="H65" s="105"/>
      <c r="I65" s="105"/>
      <c r="J65" s="108"/>
      <c r="K65" s="111"/>
    </row>
    <row r="66" spans="1:11" ht="14.25" customHeight="1">
      <c r="A66" s="35" t="s">
        <v>92</v>
      </c>
      <c r="B66" s="30" t="s">
        <v>92</v>
      </c>
      <c r="C66" s="30" t="s">
        <v>92</v>
      </c>
      <c r="D66" s="31" t="s">
        <v>143</v>
      </c>
      <c r="E66" s="106">
        <v>7745000</v>
      </c>
      <c r="F66" s="105">
        <v>0</v>
      </c>
      <c r="G66" s="105"/>
      <c r="H66" s="105"/>
      <c r="I66" s="105"/>
      <c r="J66" s="108"/>
      <c r="K66" s="111"/>
    </row>
    <row r="67" spans="1:11" ht="14.25" customHeight="1" thickBot="1">
      <c r="A67" s="38" t="s">
        <v>92</v>
      </c>
      <c r="B67" s="39" t="s">
        <v>92</v>
      </c>
      <c r="C67" s="39" t="s">
        <v>92</v>
      </c>
      <c r="D67" s="40" t="s">
        <v>144</v>
      </c>
      <c r="E67" s="115">
        <v>44252250</v>
      </c>
      <c r="F67" s="109">
        <v>0</v>
      </c>
      <c r="G67" s="109"/>
      <c r="H67" s="109"/>
      <c r="I67" s="109"/>
      <c r="J67" s="110"/>
      <c r="K67" s="111"/>
    </row>
    <row r="68" spans="1:10" ht="16.5">
      <c r="A68" s="199" t="s">
        <v>72</v>
      </c>
      <c r="B68" s="199"/>
      <c r="C68" s="199"/>
      <c r="I68" s="200" t="s">
        <v>73</v>
      </c>
      <c r="J68" s="201"/>
    </row>
    <row r="69" spans="1:10" ht="16.5">
      <c r="A69" s="202" t="s">
        <v>74</v>
      </c>
      <c r="B69" s="202"/>
      <c r="C69" s="202"/>
      <c r="D69" s="203" t="s">
        <v>75</v>
      </c>
      <c r="E69" s="203"/>
      <c r="F69" s="203"/>
      <c r="G69" s="203"/>
      <c r="H69" s="203"/>
      <c r="I69" s="204" t="s">
        <v>76</v>
      </c>
      <c r="J69" s="205"/>
    </row>
    <row r="70" spans="5:10" ht="19.5">
      <c r="E70" s="206" t="s">
        <v>77</v>
      </c>
      <c r="F70" s="207"/>
      <c r="G70" s="207"/>
      <c r="H70" s="207"/>
      <c r="I70" s="208" t="s">
        <v>145</v>
      </c>
      <c r="J70" s="208"/>
    </row>
    <row r="71" spans="5:10" ht="17.25" thickBot="1">
      <c r="E71" s="194" t="str">
        <f>E4</f>
        <v>中華民國108年05月     (108年度 )</v>
      </c>
      <c r="F71" s="194"/>
      <c r="G71" s="194"/>
      <c r="H71" s="194"/>
      <c r="I71" s="195" t="s">
        <v>80</v>
      </c>
      <c r="J71" s="195"/>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5" t="s">
        <v>92</v>
      </c>
      <c r="B74" s="30" t="s">
        <v>92</v>
      </c>
      <c r="C74" s="30" t="s">
        <v>92</v>
      </c>
      <c r="D74" s="31" t="s">
        <v>148</v>
      </c>
      <c r="E74" s="103">
        <f>G74+I74</f>
        <v>8333324</v>
      </c>
      <c r="F74" s="103">
        <f>H74+J74</f>
        <v>47073810</v>
      </c>
      <c r="G74" s="103">
        <f>G75+G80+G84+G89+G102+G105+G108+G111+G113</f>
        <v>7857390</v>
      </c>
      <c r="H74" s="103">
        <f>H75+H80+H84+H89+H102+H105+H108+H111+H113</f>
        <v>45646876</v>
      </c>
      <c r="I74" s="103">
        <f>I75+I80+I84+I89+I102+I105+I108+I111+I113</f>
        <v>475934</v>
      </c>
      <c r="J74" s="104">
        <f>J75+J80+J84+J89+J102+J105+J108+J111+J113</f>
        <v>1426934</v>
      </c>
    </row>
    <row r="75" spans="1:10" ht="14.25" customHeight="1">
      <c r="A75" s="35">
        <v>1</v>
      </c>
      <c r="B75" s="30" t="s">
        <v>92</v>
      </c>
      <c r="C75" s="30" t="s">
        <v>92</v>
      </c>
      <c r="D75" s="31" t="s">
        <v>149</v>
      </c>
      <c r="E75" s="105">
        <f aca="true" t="shared" si="2" ref="E75:J75">E76+E77+E78+E79</f>
        <v>9661761</v>
      </c>
      <c r="F75" s="105">
        <f t="shared" si="2"/>
        <v>43534208</v>
      </c>
      <c r="G75" s="105">
        <f t="shared" si="2"/>
        <v>3971669</v>
      </c>
      <c r="H75" s="105">
        <f t="shared" si="2"/>
        <v>25284932</v>
      </c>
      <c r="I75" s="105">
        <f t="shared" si="2"/>
        <v>0</v>
      </c>
      <c r="J75" s="114">
        <f t="shared" si="2"/>
        <v>84000</v>
      </c>
    </row>
    <row r="76" spans="1:10" ht="14.25" customHeight="1">
      <c r="A76" s="35">
        <v>1</v>
      </c>
      <c r="B76" s="30">
        <v>1</v>
      </c>
      <c r="C76" s="30" t="s">
        <v>92</v>
      </c>
      <c r="D76" s="72" t="s">
        <v>150</v>
      </c>
      <c r="E76" s="105">
        <f>G76+I76</f>
        <v>1105481</v>
      </c>
      <c r="F76" s="105">
        <f>H76+J76</f>
        <v>8086440</v>
      </c>
      <c r="G76" s="106">
        <v>1105481</v>
      </c>
      <c r="H76" s="106">
        <v>8086440</v>
      </c>
      <c r="I76" s="106">
        <v>0</v>
      </c>
      <c r="J76" s="107">
        <v>0</v>
      </c>
    </row>
    <row r="77" spans="1:10" ht="14.25" customHeight="1">
      <c r="A77" s="35">
        <v>1</v>
      </c>
      <c r="B77" s="30">
        <v>2</v>
      </c>
      <c r="C77" s="30" t="s">
        <v>92</v>
      </c>
      <c r="D77" s="72" t="s">
        <v>151</v>
      </c>
      <c r="E77" s="105">
        <f>G77+I77</f>
        <v>966269</v>
      </c>
      <c r="F77" s="105">
        <f>H77+J77</f>
        <v>5465781</v>
      </c>
      <c r="G77" s="106">
        <v>966269</v>
      </c>
      <c r="H77" s="106">
        <v>5465781</v>
      </c>
      <c r="I77" s="106">
        <v>0</v>
      </c>
      <c r="J77" s="107">
        <v>0</v>
      </c>
    </row>
    <row r="78" spans="1:10" ht="14.25" customHeight="1">
      <c r="A78" s="35">
        <v>1</v>
      </c>
      <c r="B78" s="30">
        <v>3</v>
      </c>
      <c r="C78" s="30" t="s">
        <v>92</v>
      </c>
      <c r="D78" s="72" t="s">
        <v>152</v>
      </c>
      <c r="E78" s="105">
        <v>7364243</v>
      </c>
      <c r="F78" s="105">
        <v>27951834</v>
      </c>
      <c r="G78" s="106">
        <v>1756591</v>
      </c>
      <c r="H78" s="106">
        <v>10553227</v>
      </c>
      <c r="I78" s="106">
        <v>0</v>
      </c>
      <c r="J78" s="107">
        <v>84000</v>
      </c>
    </row>
    <row r="79" spans="1:10" ht="14.25" customHeight="1">
      <c r="A79" s="35">
        <v>1</v>
      </c>
      <c r="B79" s="30">
        <v>4</v>
      </c>
      <c r="C79" s="30" t="s">
        <v>92</v>
      </c>
      <c r="D79" s="72" t="s">
        <v>153</v>
      </c>
      <c r="E79" s="105">
        <v>225768</v>
      </c>
      <c r="F79" s="105">
        <v>2030153</v>
      </c>
      <c r="G79" s="106">
        <v>143328</v>
      </c>
      <c r="H79" s="106">
        <v>1179484</v>
      </c>
      <c r="I79" s="106">
        <v>0</v>
      </c>
      <c r="J79" s="107">
        <v>0</v>
      </c>
    </row>
    <row r="80" spans="1:10" ht="14.25" customHeight="1">
      <c r="A80" s="35">
        <v>2</v>
      </c>
      <c r="B80" s="30" t="s">
        <v>92</v>
      </c>
      <c r="C80" s="30" t="s">
        <v>92</v>
      </c>
      <c r="D80" s="31" t="s">
        <v>154</v>
      </c>
      <c r="E80" s="105">
        <f aca="true" t="shared" si="3" ref="E80:J80">E81+E82+E83</f>
        <v>415647</v>
      </c>
      <c r="F80" s="105">
        <f t="shared" si="3"/>
        <v>1749929</v>
      </c>
      <c r="G80" s="105">
        <f t="shared" si="3"/>
        <v>415647</v>
      </c>
      <c r="H80" s="105">
        <f t="shared" si="3"/>
        <v>1452929</v>
      </c>
      <c r="I80" s="105">
        <f t="shared" si="3"/>
        <v>0</v>
      </c>
      <c r="J80" s="108">
        <f t="shared" si="3"/>
        <v>297000</v>
      </c>
    </row>
    <row r="81" spans="1:10" ht="14.25" customHeight="1">
      <c r="A81" s="35">
        <v>2</v>
      </c>
      <c r="B81" s="30">
        <v>1</v>
      </c>
      <c r="C81" s="30" t="s">
        <v>92</v>
      </c>
      <c r="D81" s="72" t="s">
        <v>155</v>
      </c>
      <c r="E81" s="105">
        <f>G81+I81</f>
        <v>0</v>
      </c>
      <c r="F81" s="105">
        <f>H81+J81</f>
        <v>30120</v>
      </c>
      <c r="G81" s="106">
        <v>0</v>
      </c>
      <c r="H81" s="106">
        <v>30120</v>
      </c>
      <c r="I81" s="106">
        <v>0</v>
      </c>
      <c r="J81" s="107">
        <v>0</v>
      </c>
    </row>
    <row r="82" spans="1:10" ht="14.25" customHeight="1">
      <c r="A82" s="35">
        <v>2</v>
      </c>
      <c r="B82" s="30">
        <v>2</v>
      </c>
      <c r="C82" s="30" t="s">
        <v>92</v>
      </c>
      <c r="D82" s="72" t="s">
        <v>156</v>
      </c>
      <c r="E82" s="105">
        <v>0</v>
      </c>
      <c r="F82" s="105">
        <v>0</v>
      </c>
      <c r="G82" s="106">
        <v>0</v>
      </c>
      <c r="H82" s="106">
        <v>0</v>
      </c>
      <c r="I82" s="106">
        <v>0</v>
      </c>
      <c r="J82" s="107">
        <v>0</v>
      </c>
    </row>
    <row r="83" spans="1:10" ht="14.25" customHeight="1">
      <c r="A83" s="35">
        <v>2</v>
      </c>
      <c r="B83" s="30">
        <v>3</v>
      </c>
      <c r="C83" s="30" t="s">
        <v>92</v>
      </c>
      <c r="D83" s="72" t="s">
        <v>157</v>
      </c>
      <c r="E83" s="105">
        <f>G83+I83</f>
        <v>415647</v>
      </c>
      <c r="F83" s="105">
        <f>H83+J83</f>
        <v>1719809</v>
      </c>
      <c r="G83" s="106">
        <v>415647</v>
      </c>
      <c r="H83" s="106">
        <v>1422809</v>
      </c>
      <c r="I83" s="106">
        <v>0</v>
      </c>
      <c r="J83" s="107">
        <v>297000</v>
      </c>
    </row>
    <row r="84" spans="1:10" ht="14.25" customHeight="1">
      <c r="A84" s="35">
        <v>3</v>
      </c>
      <c r="B84" s="30" t="s">
        <v>92</v>
      </c>
      <c r="C84" s="30" t="s">
        <v>92</v>
      </c>
      <c r="D84" s="31" t="s">
        <v>158</v>
      </c>
      <c r="E84" s="105">
        <f aca="true" t="shared" si="4" ref="E84:J84">E85+E86+E87+E88</f>
        <v>2291981</v>
      </c>
      <c r="F84" s="105">
        <f t="shared" si="4"/>
        <v>7506011</v>
      </c>
      <c r="G84" s="105">
        <f t="shared" si="4"/>
        <v>1816047</v>
      </c>
      <c r="H84" s="105">
        <f t="shared" si="4"/>
        <v>6460077</v>
      </c>
      <c r="I84" s="105">
        <f t="shared" si="4"/>
        <v>475934</v>
      </c>
      <c r="J84" s="108">
        <f t="shared" si="4"/>
        <v>1045934</v>
      </c>
    </row>
    <row r="85" spans="1:10" ht="14.25" customHeight="1">
      <c r="A85" s="35">
        <v>3</v>
      </c>
      <c r="B85" s="30">
        <v>1</v>
      </c>
      <c r="C85" s="30" t="s">
        <v>92</v>
      </c>
      <c r="D85" s="72" t="s">
        <v>159</v>
      </c>
      <c r="E85" s="105">
        <f>G85+I85</f>
        <v>1739184</v>
      </c>
      <c r="F85" s="105">
        <f>H85+J85</f>
        <v>5212165</v>
      </c>
      <c r="G85" s="106">
        <v>1263250</v>
      </c>
      <c r="H85" s="106">
        <v>4166231</v>
      </c>
      <c r="I85" s="106">
        <v>475934</v>
      </c>
      <c r="J85" s="107">
        <v>1045934</v>
      </c>
    </row>
    <row r="86" spans="1:10" ht="14.25" customHeight="1">
      <c r="A86" s="35">
        <v>3</v>
      </c>
      <c r="B86" s="30">
        <v>2</v>
      </c>
      <c r="C86" s="30" t="s">
        <v>92</v>
      </c>
      <c r="D86" s="72" t="s">
        <v>160</v>
      </c>
      <c r="E86" s="105">
        <v>0</v>
      </c>
      <c r="F86" s="105">
        <v>0</v>
      </c>
      <c r="G86" s="106">
        <v>0</v>
      </c>
      <c r="H86" s="106">
        <v>0</v>
      </c>
      <c r="I86" s="106">
        <v>0</v>
      </c>
      <c r="J86" s="107">
        <v>0</v>
      </c>
    </row>
    <row r="87" spans="1:10" ht="14.25" customHeight="1">
      <c r="A87" s="35">
        <v>3</v>
      </c>
      <c r="B87" s="30">
        <v>3</v>
      </c>
      <c r="C87" s="30" t="s">
        <v>92</v>
      </c>
      <c r="D87" s="72" t="s">
        <v>161</v>
      </c>
      <c r="E87" s="105">
        <f>G87</f>
        <v>166039</v>
      </c>
      <c r="F87" s="105">
        <f>H87</f>
        <v>795349</v>
      </c>
      <c r="G87" s="106">
        <v>166039</v>
      </c>
      <c r="H87" s="106">
        <v>795349</v>
      </c>
      <c r="I87" s="106">
        <v>0</v>
      </c>
      <c r="J87" s="107">
        <v>0</v>
      </c>
    </row>
    <row r="88" spans="1:10" ht="14.25" customHeight="1">
      <c r="A88" s="35">
        <v>3</v>
      </c>
      <c r="B88" s="30">
        <v>4</v>
      </c>
      <c r="C88" s="30" t="s">
        <v>92</v>
      </c>
      <c r="D88" s="72" t="s">
        <v>162</v>
      </c>
      <c r="E88" s="105">
        <f>G88+I88</f>
        <v>386758</v>
      </c>
      <c r="F88" s="105">
        <f>H88+J88</f>
        <v>1498497</v>
      </c>
      <c r="G88" s="106">
        <v>386758</v>
      </c>
      <c r="H88" s="106">
        <v>1498497</v>
      </c>
      <c r="I88" s="106">
        <v>0</v>
      </c>
      <c r="J88" s="107">
        <v>0</v>
      </c>
    </row>
    <row r="89" spans="1:10" ht="14.25" customHeight="1">
      <c r="A89" s="35">
        <v>4</v>
      </c>
      <c r="B89" s="30" t="s">
        <v>92</v>
      </c>
      <c r="C89" s="30" t="s">
        <v>92</v>
      </c>
      <c r="D89" s="31" t="s">
        <v>163</v>
      </c>
      <c r="E89" s="105">
        <f aca="true" t="shared" si="5" ref="E89:J89">E90+E91+E92+E93+E94</f>
        <v>199083</v>
      </c>
      <c r="F89" s="105">
        <f t="shared" si="5"/>
        <v>1795541</v>
      </c>
      <c r="G89" s="105">
        <f t="shared" si="5"/>
        <v>199083</v>
      </c>
      <c r="H89" s="105">
        <f t="shared" si="5"/>
        <v>1795541</v>
      </c>
      <c r="I89" s="105">
        <f t="shared" si="5"/>
        <v>0</v>
      </c>
      <c r="J89" s="114">
        <f t="shared" si="5"/>
        <v>0</v>
      </c>
    </row>
    <row r="90" spans="1:10" ht="14.25" customHeight="1">
      <c r="A90" s="35">
        <v>4</v>
      </c>
      <c r="B90" s="30">
        <v>1</v>
      </c>
      <c r="C90" s="30" t="s">
        <v>92</v>
      </c>
      <c r="D90" s="72" t="s">
        <v>164</v>
      </c>
      <c r="E90" s="105">
        <f aca="true" t="shared" si="6" ref="E90:F92">G90+I90</f>
        <v>178763</v>
      </c>
      <c r="F90" s="105">
        <f t="shared" si="6"/>
        <v>1708643</v>
      </c>
      <c r="G90" s="106">
        <v>178763</v>
      </c>
      <c r="H90" s="106">
        <v>1708643</v>
      </c>
      <c r="I90" s="106">
        <v>0</v>
      </c>
      <c r="J90" s="107">
        <v>0</v>
      </c>
    </row>
    <row r="91" spans="1:10" ht="14.25" customHeight="1">
      <c r="A91" s="35">
        <v>4</v>
      </c>
      <c r="B91" s="30">
        <v>2</v>
      </c>
      <c r="C91" s="30" t="s">
        <v>92</v>
      </c>
      <c r="D91" s="72" t="s">
        <v>165</v>
      </c>
      <c r="E91" s="105">
        <f t="shared" si="6"/>
        <v>20000</v>
      </c>
      <c r="F91" s="105">
        <f t="shared" si="6"/>
        <v>86578</v>
      </c>
      <c r="G91" s="106">
        <v>20000</v>
      </c>
      <c r="H91" s="106">
        <v>86578</v>
      </c>
      <c r="I91" s="106">
        <v>0</v>
      </c>
      <c r="J91" s="107">
        <v>0</v>
      </c>
    </row>
    <row r="92" spans="1:10" ht="14.25" customHeight="1">
      <c r="A92" s="35">
        <v>4</v>
      </c>
      <c r="B92" s="30">
        <v>3</v>
      </c>
      <c r="C92" s="30" t="s">
        <v>92</v>
      </c>
      <c r="D92" s="72" t="s">
        <v>166</v>
      </c>
      <c r="E92" s="105">
        <f t="shared" si="6"/>
        <v>320</v>
      </c>
      <c r="F92" s="105">
        <f t="shared" si="6"/>
        <v>320</v>
      </c>
      <c r="G92" s="106">
        <v>320</v>
      </c>
      <c r="H92" s="106">
        <v>320</v>
      </c>
      <c r="I92" s="106">
        <v>0</v>
      </c>
      <c r="J92" s="107">
        <v>0</v>
      </c>
    </row>
    <row r="93" spans="1:10" ht="14.25" customHeight="1">
      <c r="A93" s="35">
        <v>4</v>
      </c>
      <c r="B93" s="30">
        <v>4</v>
      </c>
      <c r="C93" s="30" t="s">
        <v>92</v>
      </c>
      <c r="D93" s="72" t="s">
        <v>167</v>
      </c>
      <c r="E93" s="105">
        <v>0</v>
      </c>
      <c r="F93" s="105">
        <v>0</v>
      </c>
      <c r="G93" s="106">
        <v>0</v>
      </c>
      <c r="H93" s="106">
        <v>0</v>
      </c>
      <c r="I93" s="106">
        <v>0</v>
      </c>
      <c r="J93" s="107">
        <v>0</v>
      </c>
    </row>
    <row r="94" spans="1:10" ht="14.25" customHeight="1" thickBot="1">
      <c r="A94" s="38">
        <v>4</v>
      </c>
      <c r="B94" s="39">
        <v>5</v>
      </c>
      <c r="C94" s="39" t="s">
        <v>92</v>
      </c>
      <c r="D94" s="82" t="s">
        <v>168</v>
      </c>
      <c r="E94" s="109">
        <v>0</v>
      </c>
      <c r="F94" s="109">
        <v>0</v>
      </c>
      <c r="G94" s="115">
        <v>0</v>
      </c>
      <c r="H94" s="115">
        <v>0</v>
      </c>
      <c r="I94" s="115">
        <v>0</v>
      </c>
      <c r="J94" s="116">
        <v>0</v>
      </c>
    </row>
    <row r="96" spans="1:10" ht="16.5">
      <c r="A96" s="199" t="s">
        <v>72</v>
      </c>
      <c r="B96" s="199"/>
      <c r="C96" s="199"/>
      <c r="I96" s="200" t="s">
        <v>73</v>
      </c>
      <c r="J96" s="201"/>
    </row>
    <row r="97" spans="1:10" ht="16.5">
      <c r="A97" s="202" t="s">
        <v>74</v>
      </c>
      <c r="B97" s="202"/>
      <c r="C97" s="202"/>
      <c r="D97" s="203" t="s">
        <v>75</v>
      </c>
      <c r="E97" s="203"/>
      <c r="F97" s="203"/>
      <c r="G97" s="203"/>
      <c r="H97" s="203"/>
      <c r="I97" s="204" t="s">
        <v>76</v>
      </c>
      <c r="J97" s="205"/>
    </row>
    <row r="98" spans="5:10" ht="19.5">
      <c r="E98" s="206" t="s">
        <v>77</v>
      </c>
      <c r="F98" s="207"/>
      <c r="G98" s="207"/>
      <c r="H98" s="207"/>
      <c r="I98" s="208" t="s">
        <v>169</v>
      </c>
      <c r="J98" s="208"/>
    </row>
    <row r="99" spans="5:10" ht="17.25" thickBot="1">
      <c r="E99" s="194" t="str">
        <f>E4</f>
        <v>中華民國108年05月     (108年度 )</v>
      </c>
      <c r="F99" s="194"/>
      <c r="G99" s="194"/>
      <c r="H99" s="194"/>
      <c r="I99" s="195" t="s">
        <v>80</v>
      </c>
      <c r="J99" s="195"/>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5">
        <v>5</v>
      </c>
      <c r="B102" s="30" t="s">
        <v>92</v>
      </c>
      <c r="C102" s="30" t="s">
        <v>92</v>
      </c>
      <c r="D102" s="31" t="s">
        <v>170</v>
      </c>
      <c r="E102" s="105">
        <f aca="true" t="shared" si="7" ref="E102:J102">E103+E104</f>
        <v>3264813</v>
      </c>
      <c r="F102" s="105">
        <f t="shared" si="7"/>
        <v>15387132</v>
      </c>
      <c r="G102" s="105">
        <f t="shared" si="7"/>
        <v>1061971</v>
      </c>
      <c r="H102" s="105">
        <f t="shared" si="7"/>
        <v>5746885</v>
      </c>
      <c r="I102" s="105">
        <f t="shared" si="7"/>
        <v>0</v>
      </c>
      <c r="J102" s="108">
        <f t="shared" si="7"/>
        <v>0</v>
      </c>
    </row>
    <row r="103" spans="1:10" ht="14.25" customHeight="1">
      <c r="A103" s="35">
        <v>5</v>
      </c>
      <c r="B103" s="30">
        <v>1</v>
      </c>
      <c r="C103" s="30" t="s">
        <v>92</v>
      </c>
      <c r="D103" s="72" t="s">
        <v>171</v>
      </c>
      <c r="E103" s="105">
        <v>274980</v>
      </c>
      <c r="F103" s="105">
        <v>1547879</v>
      </c>
      <c r="G103" s="106">
        <v>48977</v>
      </c>
      <c r="H103" s="106">
        <v>221263</v>
      </c>
      <c r="I103" s="106">
        <v>0</v>
      </c>
      <c r="J103" s="107">
        <v>0</v>
      </c>
    </row>
    <row r="104" spans="1:10" ht="14.25" customHeight="1">
      <c r="A104" s="35">
        <v>5</v>
      </c>
      <c r="B104" s="30">
        <v>2</v>
      </c>
      <c r="C104" s="30" t="s">
        <v>92</v>
      </c>
      <c r="D104" s="72" t="s">
        <v>172</v>
      </c>
      <c r="E104" s="105">
        <v>2989833</v>
      </c>
      <c r="F104" s="105">
        <v>13839253</v>
      </c>
      <c r="G104" s="106">
        <v>1012994</v>
      </c>
      <c r="H104" s="106">
        <v>5525622</v>
      </c>
      <c r="I104" s="106">
        <v>0</v>
      </c>
      <c r="J104" s="107">
        <v>0</v>
      </c>
    </row>
    <row r="105" spans="1:10" ht="14.25" customHeight="1">
      <c r="A105" s="35">
        <v>10</v>
      </c>
      <c r="B105" s="30" t="s">
        <v>92</v>
      </c>
      <c r="C105" s="30" t="s">
        <v>92</v>
      </c>
      <c r="D105" s="31" t="s">
        <v>173</v>
      </c>
      <c r="E105" s="105">
        <f aca="true" t="shared" si="8" ref="E105:J105">E106+E107</f>
        <v>392973</v>
      </c>
      <c r="F105" s="105">
        <f t="shared" si="8"/>
        <v>4640967</v>
      </c>
      <c r="G105" s="105">
        <f t="shared" si="8"/>
        <v>392973</v>
      </c>
      <c r="H105" s="105">
        <f t="shared" si="8"/>
        <v>4640967</v>
      </c>
      <c r="I105" s="105">
        <f t="shared" si="8"/>
        <v>0</v>
      </c>
      <c r="J105" s="108">
        <f t="shared" si="8"/>
        <v>0</v>
      </c>
    </row>
    <row r="106" spans="1:10" ht="14.25" customHeight="1">
      <c r="A106" s="35">
        <v>10</v>
      </c>
      <c r="B106" s="30">
        <v>1</v>
      </c>
      <c r="C106" s="30" t="s">
        <v>92</v>
      </c>
      <c r="D106" s="72" t="s">
        <v>174</v>
      </c>
      <c r="E106" s="105">
        <f>G106+I106</f>
        <v>392973</v>
      </c>
      <c r="F106" s="105">
        <f>H106+J106</f>
        <v>4640967</v>
      </c>
      <c r="G106" s="106">
        <v>392973</v>
      </c>
      <c r="H106" s="106">
        <v>4640967</v>
      </c>
      <c r="I106" s="106">
        <v>0</v>
      </c>
      <c r="J106" s="107">
        <v>0</v>
      </c>
    </row>
    <row r="107" spans="1:10" ht="14.25" customHeight="1">
      <c r="A107" s="35">
        <v>10</v>
      </c>
      <c r="B107" s="30">
        <v>2</v>
      </c>
      <c r="C107" s="30" t="s">
        <v>92</v>
      </c>
      <c r="D107" s="72" t="s">
        <v>175</v>
      </c>
      <c r="E107" s="105">
        <v>0</v>
      </c>
      <c r="F107" s="105">
        <v>0</v>
      </c>
      <c r="G107" s="106">
        <v>0</v>
      </c>
      <c r="H107" s="106">
        <v>0</v>
      </c>
      <c r="I107" s="106">
        <v>0</v>
      </c>
      <c r="J107" s="107">
        <v>0</v>
      </c>
    </row>
    <row r="108" spans="1:10" ht="14.25" customHeight="1">
      <c r="A108" s="35">
        <v>6</v>
      </c>
      <c r="B108" s="30" t="s">
        <v>92</v>
      </c>
      <c r="C108" s="30" t="s">
        <v>92</v>
      </c>
      <c r="D108" s="31" t="s">
        <v>176</v>
      </c>
      <c r="E108" s="105">
        <v>0</v>
      </c>
      <c r="F108" s="105">
        <v>0</v>
      </c>
      <c r="G108" s="105">
        <v>0</v>
      </c>
      <c r="H108" s="105">
        <v>0</v>
      </c>
      <c r="I108" s="105">
        <v>0</v>
      </c>
      <c r="J108" s="108">
        <v>0</v>
      </c>
    </row>
    <row r="109" spans="1:10" ht="14.25" customHeight="1">
      <c r="A109" s="35">
        <v>6</v>
      </c>
      <c r="B109" s="30">
        <v>1</v>
      </c>
      <c r="C109" s="30" t="s">
        <v>92</v>
      </c>
      <c r="D109" s="31" t="s">
        <v>177</v>
      </c>
      <c r="E109" s="105">
        <v>0</v>
      </c>
      <c r="F109" s="105">
        <v>0</v>
      </c>
      <c r="G109" s="105">
        <v>0</v>
      </c>
      <c r="H109" s="105">
        <v>0</v>
      </c>
      <c r="I109" s="105">
        <v>0</v>
      </c>
      <c r="J109" s="108">
        <v>0</v>
      </c>
    </row>
    <row r="110" spans="1:10" ht="14.25" customHeight="1">
      <c r="A110" s="35">
        <v>6</v>
      </c>
      <c r="B110" s="30">
        <v>2</v>
      </c>
      <c r="C110" s="30" t="s">
        <v>92</v>
      </c>
      <c r="D110" s="31" t="s">
        <v>178</v>
      </c>
      <c r="E110" s="105">
        <v>0</v>
      </c>
      <c r="F110" s="105">
        <v>0</v>
      </c>
      <c r="G110" s="105">
        <v>0</v>
      </c>
      <c r="H110" s="105">
        <v>0</v>
      </c>
      <c r="I110" s="105">
        <v>0</v>
      </c>
      <c r="J110" s="108">
        <v>0</v>
      </c>
    </row>
    <row r="111" spans="1:10" ht="14.25" customHeight="1">
      <c r="A111" s="35">
        <v>7</v>
      </c>
      <c r="B111" s="30" t="s">
        <v>92</v>
      </c>
      <c r="C111" s="30" t="s">
        <v>92</v>
      </c>
      <c r="D111" s="31" t="s">
        <v>179</v>
      </c>
      <c r="E111" s="105">
        <v>0</v>
      </c>
      <c r="F111" s="105">
        <v>0</v>
      </c>
      <c r="G111" s="105">
        <v>0</v>
      </c>
      <c r="H111" s="105">
        <v>0</v>
      </c>
      <c r="I111" s="105">
        <v>0</v>
      </c>
      <c r="J111" s="114">
        <v>0</v>
      </c>
    </row>
    <row r="112" spans="1:10" ht="14.25" customHeight="1">
      <c r="A112" s="35">
        <v>7</v>
      </c>
      <c r="B112" s="30">
        <v>1</v>
      </c>
      <c r="C112" s="30" t="s">
        <v>92</v>
      </c>
      <c r="D112" s="31" t="s">
        <v>180</v>
      </c>
      <c r="E112" s="105">
        <v>0</v>
      </c>
      <c r="F112" s="105">
        <v>0</v>
      </c>
      <c r="G112" s="105">
        <v>0</v>
      </c>
      <c r="H112" s="105">
        <v>0</v>
      </c>
      <c r="I112" s="105">
        <v>0</v>
      </c>
      <c r="J112" s="108">
        <v>0</v>
      </c>
    </row>
    <row r="113" spans="1:10" s="66" customFormat="1" ht="14.25" customHeight="1" thickBot="1">
      <c r="A113" s="63">
        <v>8</v>
      </c>
      <c r="B113" s="64" t="s">
        <v>92</v>
      </c>
      <c r="C113" s="64" t="s">
        <v>92</v>
      </c>
      <c r="D113" s="82" t="s">
        <v>181</v>
      </c>
      <c r="E113" s="109">
        <f>G113+I113</f>
        <v>0</v>
      </c>
      <c r="F113" s="109">
        <f>H113+J113</f>
        <v>265545</v>
      </c>
      <c r="G113" s="115">
        <v>0</v>
      </c>
      <c r="H113" s="115">
        <v>265545</v>
      </c>
      <c r="I113" s="115">
        <v>0</v>
      </c>
      <c r="J113" s="116">
        <v>0</v>
      </c>
    </row>
    <row r="115" spans="1:10" ht="16.5">
      <c r="A115" s="199" t="s">
        <v>72</v>
      </c>
      <c r="B115" s="199"/>
      <c r="C115" s="199"/>
      <c r="I115" s="200" t="s">
        <v>73</v>
      </c>
      <c r="J115" s="201"/>
    </row>
    <row r="116" spans="1:10" ht="16.5">
      <c r="A116" s="202" t="s">
        <v>74</v>
      </c>
      <c r="B116" s="202"/>
      <c r="C116" s="202"/>
      <c r="D116" s="203" t="s">
        <v>75</v>
      </c>
      <c r="E116" s="203"/>
      <c r="F116" s="203"/>
      <c r="G116" s="203"/>
      <c r="H116" s="203"/>
      <c r="I116" s="204" t="s">
        <v>76</v>
      </c>
      <c r="J116" s="205"/>
    </row>
    <row r="117" spans="5:10" ht="19.5">
      <c r="E117" s="206" t="s">
        <v>77</v>
      </c>
      <c r="F117" s="207"/>
      <c r="G117" s="207"/>
      <c r="H117" s="207"/>
      <c r="I117" s="208" t="s">
        <v>182</v>
      </c>
      <c r="J117" s="208"/>
    </row>
    <row r="118" spans="5:10" ht="17.25" thickBot="1">
      <c r="E118" s="194" t="str">
        <f>E4</f>
        <v>中華民國108年05月     (108年度 )</v>
      </c>
      <c r="F118" s="194"/>
      <c r="G118" s="194"/>
      <c r="H118" s="194"/>
      <c r="I118" s="195" t="s">
        <v>80</v>
      </c>
      <c r="J118" s="195"/>
    </row>
    <row r="119" spans="1:10" ht="14.25" customHeight="1">
      <c r="A119" s="196" t="s">
        <v>81</v>
      </c>
      <c r="B119" s="197"/>
      <c r="C119" s="197"/>
      <c r="D119" s="197"/>
      <c r="E119" s="197" t="s">
        <v>82</v>
      </c>
      <c r="F119" s="197"/>
      <c r="G119" s="197" t="s">
        <v>146</v>
      </c>
      <c r="H119" s="197"/>
      <c r="I119" s="197" t="s">
        <v>147</v>
      </c>
      <c r="J119" s="198"/>
    </row>
    <row r="120" spans="1:10" ht="16.5">
      <c r="A120" s="32" t="s">
        <v>85</v>
      </c>
      <c r="B120" s="33" t="s">
        <v>86</v>
      </c>
      <c r="C120" s="33" t="s">
        <v>87</v>
      </c>
      <c r="D120" s="33" t="s">
        <v>88</v>
      </c>
      <c r="E120" s="33" t="s">
        <v>89</v>
      </c>
      <c r="F120" s="33" t="s">
        <v>90</v>
      </c>
      <c r="G120" s="33" t="s">
        <v>89</v>
      </c>
      <c r="H120" s="33" t="s">
        <v>91</v>
      </c>
      <c r="I120" s="33" t="s">
        <v>89</v>
      </c>
      <c r="J120" s="34" t="s">
        <v>91</v>
      </c>
    </row>
    <row r="121" spans="1:10" ht="14.25" customHeight="1">
      <c r="A121" s="35" t="s">
        <v>92</v>
      </c>
      <c r="B121" s="30" t="s">
        <v>92</v>
      </c>
      <c r="C121" s="30" t="s">
        <v>92</v>
      </c>
      <c r="D121" s="31" t="s">
        <v>183</v>
      </c>
      <c r="E121" s="103">
        <f aca="true" t="shared" si="9" ref="E121:J121">E122+E127+E131+E136+E142+E145</f>
        <v>13912462</v>
      </c>
      <c r="F121" s="103">
        <f t="shared" si="9"/>
        <v>57516874</v>
      </c>
      <c r="G121" s="103">
        <f t="shared" si="9"/>
        <v>643064</v>
      </c>
      <c r="H121" s="103">
        <f t="shared" si="9"/>
        <v>1708401</v>
      </c>
      <c r="I121" s="103">
        <f t="shared" si="9"/>
        <v>13269398</v>
      </c>
      <c r="J121" s="103">
        <f t="shared" si="9"/>
        <v>55808473</v>
      </c>
    </row>
    <row r="122" spans="1:10" ht="14.25" customHeight="1">
      <c r="A122" s="35">
        <v>1</v>
      </c>
      <c r="B122" s="30" t="s">
        <v>92</v>
      </c>
      <c r="C122" s="30" t="s">
        <v>92</v>
      </c>
      <c r="D122" s="31" t="s">
        <v>149</v>
      </c>
      <c r="E122" s="105">
        <f aca="true" t="shared" si="10" ref="E122:J122">E123+E124+E125+E126</f>
        <v>1522277</v>
      </c>
      <c r="F122" s="105">
        <f t="shared" si="10"/>
        <v>5139257</v>
      </c>
      <c r="G122" s="105">
        <f t="shared" si="10"/>
        <v>20000</v>
      </c>
      <c r="H122" s="105">
        <f t="shared" si="10"/>
        <v>585196</v>
      </c>
      <c r="I122" s="105">
        <f t="shared" si="10"/>
        <v>1502277</v>
      </c>
      <c r="J122" s="105">
        <f t="shared" si="10"/>
        <v>4554061</v>
      </c>
    </row>
    <row r="123" spans="1:10" ht="14.25" customHeight="1">
      <c r="A123" s="35">
        <v>1</v>
      </c>
      <c r="B123" s="30">
        <v>1</v>
      </c>
      <c r="C123" s="30" t="s">
        <v>92</v>
      </c>
      <c r="D123" s="72" t="s">
        <v>184</v>
      </c>
      <c r="E123" s="105">
        <f aca="true" t="shared" si="11" ref="E123:F126">G123+I123</f>
        <v>0</v>
      </c>
      <c r="F123" s="105">
        <f t="shared" si="11"/>
        <v>320000</v>
      </c>
      <c r="G123" s="106">
        <v>0</v>
      </c>
      <c r="H123" s="106">
        <v>320000</v>
      </c>
      <c r="I123" s="106">
        <v>0</v>
      </c>
      <c r="J123" s="107">
        <v>0</v>
      </c>
    </row>
    <row r="124" spans="1:10" ht="14.25" customHeight="1">
      <c r="A124" s="35">
        <v>1</v>
      </c>
      <c r="B124" s="30">
        <v>2</v>
      </c>
      <c r="C124" s="30" t="s">
        <v>92</v>
      </c>
      <c r="D124" s="72" t="s">
        <v>185</v>
      </c>
      <c r="E124" s="105">
        <f t="shared" si="11"/>
        <v>20000</v>
      </c>
      <c r="F124" s="105">
        <f t="shared" si="11"/>
        <v>103920</v>
      </c>
      <c r="G124" s="106">
        <v>20000</v>
      </c>
      <c r="H124" s="106">
        <v>103920</v>
      </c>
      <c r="I124" s="106">
        <v>0</v>
      </c>
      <c r="J124" s="107">
        <v>0</v>
      </c>
    </row>
    <row r="125" spans="1:10" ht="14.25" customHeight="1">
      <c r="A125" s="35">
        <v>1</v>
      </c>
      <c r="B125" s="30">
        <v>3</v>
      </c>
      <c r="C125" s="30" t="s">
        <v>92</v>
      </c>
      <c r="D125" s="72" t="s">
        <v>186</v>
      </c>
      <c r="E125" s="105">
        <f t="shared" si="11"/>
        <v>1502277</v>
      </c>
      <c r="F125" s="105">
        <f t="shared" si="11"/>
        <v>4715337</v>
      </c>
      <c r="G125" s="106">
        <v>0</v>
      </c>
      <c r="H125" s="106">
        <v>161276</v>
      </c>
      <c r="I125" s="106">
        <v>1502277</v>
      </c>
      <c r="J125" s="107">
        <v>4554061</v>
      </c>
    </row>
    <row r="126" spans="1:10" ht="14.25" customHeight="1">
      <c r="A126" s="35">
        <v>1</v>
      </c>
      <c r="B126" s="30">
        <v>4</v>
      </c>
      <c r="C126" s="30" t="s">
        <v>92</v>
      </c>
      <c r="D126" s="72" t="s">
        <v>187</v>
      </c>
      <c r="E126" s="105">
        <f t="shared" si="11"/>
        <v>0</v>
      </c>
      <c r="F126" s="105">
        <f t="shared" si="11"/>
        <v>0</v>
      </c>
      <c r="G126" s="106">
        <v>0</v>
      </c>
      <c r="H126" s="106">
        <v>0</v>
      </c>
      <c r="I126" s="106">
        <v>0</v>
      </c>
      <c r="J126" s="107">
        <v>0</v>
      </c>
    </row>
    <row r="127" spans="1:10" ht="14.25" customHeight="1">
      <c r="A127" s="35">
        <v>2</v>
      </c>
      <c r="B127" s="30" t="s">
        <v>92</v>
      </c>
      <c r="C127" s="30" t="s">
        <v>92</v>
      </c>
      <c r="D127" s="31" t="s">
        <v>154</v>
      </c>
      <c r="E127" s="105">
        <f aca="true" t="shared" si="12" ref="E127:J127">E128+E129+E130</f>
        <v>43600</v>
      </c>
      <c r="F127" s="105">
        <f t="shared" si="12"/>
        <v>43600</v>
      </c>
      <c r="G127" s="105">
        <f t="shared" si="12"/>
        <v>43600</v>
      </c>
      <c r="H127" s="105">
        <f t="shared" si="12"/>
        <v>43600</v>
      </c>
      <c r="I127" s="105">
        <f t="shared" si="12"/>
        <v>0</v>
      </c>
      <c r="J127" s="105">
        <f t="shared" si="12"/>
        <v>0</v>
      </c>
    </row>
    <row r="128" spans="1:10" ht="14.25" customHeight="1">
      <c r="A128" s="35">
        <v>2</v>
      </c>
      <c r="B128" s="30">
        <v>1</v>
      </c>
      <c r="C128" s="30" t="s">
        <v>92</v>
      </c>
      <c r="D128" s="72" t="s">
        <v>188</v>
      </c>
      <c r="E128" s="105">
        <v>0</v>
      </c>
      <c r="F128" s="105">
        <v>0</v>
      </c>
      <c r="G128" s="106">
        <v>0</v>
      </c>
      <c r="H128" s="106">
        <v>0</v>
      </c>
      <c r="I128" s="106">
        <v>0</v>
      </c>
      <c r="J128" s="107">
        <v>0</v>
      </c>
    </row>
    <row r="129" spans="1:10" ht="14.25" customHeight="1">
      <c r="A129" s="35">
        <v>2</v>
      </c>
      <c r="B129" s="30">
        <v>2</v>
      </c>
      <c r="C129" s="30" t="s">
        <v>92</v>
      </c>
      <c r="D129" s="72" t="s">
        <v>189</v>
      </c>
      <c r="E129" s="105">
        <v>0</v>
      </c>
      <c r="F129" s="105">
        <v>0</v>
      </c>
      <c r="G129" s="106">
        <v>0</v>
      </c>
      <c r="H129" s="106">
        <v>0</v>
      </c>
      <c r="I129" s="106">
        <v>0</v>
      </c>
      <c r="J129" s="107">
        <v>0</v>
      </c>
    </row>
    <row r="130" spans="1:10" ht="14.25" customHeight="1">
      <c r="A130" s="35">
        <v>2</v>
      </c>
      <c r="B130" s="30">
        <v>3</v>
      </c>
      <c r="C130" s="30" t="s">
        <v>92</v>
      </c>
      <c r="D130" s="72" t="s">
        <v>190</v>
      </c>
      <c r="E130" s="105">
        <v>43600</v>
      </c>
      <c r="F130" s="105">
        <v>43600</v>
      </c>
      <c r="G130" s="106">
        <v>43600</v>
      </c>
      <c r="H130" s="106">
        <v>43600</v>
      </c>
      <c r="I130" s="106">
        <v>0</v>
      </c>
      <c r="J130" s="107">
        <v>0</v>
      </c>
    </row>
    <row r="131" spans="1:10" ht="14.25" customHeight="1">
      <c r="A131" s="35">
        <v>3</v>
      </c>
      <c r="B131" s="30" t="s">
        <v>92</v>
      </c>
      <c r="C131" s="30" t="s">
        <v>92</v>
      </c>
      <c r="D131" s="31" t="s">
        <v>158</v>
      </c>
      <c r="E131" s="105">
        <f aca="true" t="shared" si="13" ref="E131:J131">E132+E133+E134+E135</f>
        <v>12340685</v>
      </c>
      <c r="F131" s="105">
        <f t="shared" si="13"/>
        <v>52229522</v>
      </c>
      <c r="G131" s="105">
        <f t="shared" si="13"/>
        <v>573564</v>
      </c>
      <c r="H131" s="105">
        <f t="shared" si="13"/>
        <v>1073705</v>
      </c>
      <c r="I131" s="105">
        <f t="shared" si="13"/>
        <v>11767121</v>
      </c>
      <c r="J131" s="105">
        <f t="shared" si="13"/>
        <v>51155817</v>
      </c>
    </row>
    <row r="132" spans="1:10" ht="14.25" customHeight="1">
      <c r="A132" s="35">
        <v>3</v>
      </c>
      <c r="B132" s="30">
        <v>1</v>
      </c>
      <c r="C132" s="30" t="s">
        <v>92</v>
      </c>
      <c r="D132" s="72" t="s">
        <v>191</v>
      </c>
      <c r="E132" s="105">
        <f>G132+I132</f>
        <v>1815006</v>
      </c>
      <c r="F132" s="105">
        <f>H132+J132</f>
        <v>5786964</v>
      </c>
      <c r="G132" s="106">
        <v>98000</v>
      </c>
      <c r="H132" s="106">
        <v>215691</v>
      </c>
      <c r="I132" s="106">
        <v>1717006</v>
      </c>
      <c r="J132" s="107">
        <v>5571273</v>
      </c>
    </row>
    <row r="133" spans="1:10" ht="14.25" customHeight="1">
      <c r="A133" s="35">
        <v>3</v>
      </c>
      <c r="B133" s="30">
        <v>2</v>
      </c>
      <c r="C133" s="30" t="s">
        <v>92</v>
      </c>
      <c r="D133" s="72" t="s">
        <v>192</v>
      </c>
      <c r="E133" s="105">
        <v>0</v>
      </c>
      <c r="F133" s="105">
        <v>0</v>
      </c>
      <c r="G133" s="106">
        <v>0</v>
      </c>
      <c r="H133" s="106">
        <v>0</v>
      </c>
      <c r="I133" s="106">
        <v>0</v>
      </c>
      <c r="J133" s="107">
        <v>0</v>
      </c>
    </row>
    <row r="134" spans="1:10" ht="14.25" customHeight="1">
      <c r="A134" s="35">
        <v>3</v>
      </c>
      <c r="B134" s="30">
        <v>3</v>
      </c>
      <c r="C134" s="30" t="s">
        <v>92</v>
      </c>
      <c r="D134" s="72" t="s">
        <v>193</v>
      </c>
      <c r="E134" s="105">
        <v>0</v>
      </c>
      <c r="F134" s="105">
        <v>0</v>
      </c>
      <c r="G134" s="106">
        <v>0</v>
      </c>
      <c r="H134" s="106">
        <v>0</v>
      </c>
      <c r="I134" s="106">
        <v>0</v>
      </c>
      <c r="J134" s="107">
        <v>0</v>
      </c>
    </row>
    <row r="135" spans="1:10" ht="14.25" customHeight="1">
      <c r="A135" s="35">
        <v>3</v>
      </c>
      <c r="B135" s="30">
        <v>4</v>
      </c>
      <c r="C135" s="30" t="s">
        <v>92</v>
      </c>
      <c r="D135" s="72" t="s">
        <v>162</v>
      </c>
      <c r="E135" s="105">
        <f>G135+I135</f>
        <v>10525679</v>
      </c>
      <c r="F135" s="105">
        <f>H135+J135</f>
        <v>46442558</v>
      </c>
      <c r="G135" s="106">
        <v>475564</v>
      </c>
      <c r="H135" s="106">
        <v>858014</v>
      </c>
      <c r="I135" s="106">
        <v>10050115</v>
      </c>
      <c r="J135" s="107">
        <v>45584544</v>
      </c>
    </row>
    <row r="136" spans="1:10" ht="14.25" customHeight="1">
      <c r="A136" s="35">
        <v>4</v>
      </c>
      <c r="B136" s="30" t="s">
        <v>92</v>
      </c>
      <c r="C136" s="30" t="s">
        <v>92</v>
      </c>
      <c r="D136" s="31" t="s">
        <v>163</v>
      </c>
      <c r="E136" s="105">
        <f aca="true" t="shared" si="14" ref="E136:F144">G136+I136</f>
        <v>0</v>
      </c>
      <c r="F136" s="105">
        <f t="shared" si="14"/>
        <v>0</v>
      </c>
      <c r="G136" s="105">
        <f>G137+G138+G139+G140+G141</f>
        <v>0</v>
      </c>
      <c r="H136" s="105">
        <f>H137+H138+H139+H140+H141</f>
        <v>0</v>
      </c>
      <c r="I136" s="105">
        <f>I137+I138+I139+I140+I141</f>
        <v>0</v>
      </c>
      <c r="J136" s="105">
        <f>J137+J138+J139+J140+J141</f>
        <v>0</v>
      </c>
    </row>
    <row r="137" spans="1:10" ht="14.25" customHeight="1">
      <c r="A137" s="35">
        <v>4</v>
      </c>
      <c r="B137" s="30">
        <v>1</v>
      </c>
      <c r="C137" s="30" t="s">
        <v>92</v>
      </c>
      <c r="D137" s="31" t="s">
        <v>164</v>
      </c>
      <c r="E137" s="105">
        <f t="shared" si="14"/>
        <v>0</v>
      </c>
      <c r="F137" s="105">
        <f t="shared" si="14"/>
        <v>0</v>
      </c>
      <c r="G137" s="105">
        <v>0</v>
      </c>
      <c r="H137" s="105">
        <v>0</v>
      </c>
      <c r="I137" s="105">
        <v>0</v>
      </c>
      <c r="J137" s="108">
        <v>0</v>
      </c>
    </row>
    <row r="138" spans="1:10" ht="14.25" customHeight="1">
      <c r="A138" s="35">
        <v>4</v>
      </c>
      <c r="B138" s="30">
        <v>2</v>
      </c>
      <c r="C138" s="30" t="s">
        <v>92</v>
      </c>
      <c r="D138" s="31" t="s">
        <v>165</v>
      </c>
      <c r="E138" s="105">
        <f t="shared" si="14"/>
        <v>0</v>
      </c>
      <c r="F138" s="105">
        <f t="shared" si="14"/>
        <v>0</v>
      </c>
      <c r="G138" s="105">
        <v>0</v>
      </c>
      <c r="H138" s="105">
        <v>0</v>
      </c>
      <c r="I138" s="105">
        <v>0</v>
      </c>
      <c r="J138" s="108">
        <v>0</v>
      </c>
    </row>
    <row r="139" spans="1:10" ht="14.25" customHeight="1">
      <c r="A139" s="35">
        <v>4</v>
      </c>
      <c r="B139" s="30">
        <v>3</v>
      </c>
      <c r="C139" s="30" t="s">
        <v>92</v>
      </c>
      <c r="D139" s="31" t="s">
        <v>166</v>
      </c>
      <c r="E139" s="105">
        <f t="shared" si="14"/>
        <v>0</v>
      </c>
      <c r="F139" s="105">
        <f t="shared" si="14"/>
        <v>0</v>
      </c>
      <c r="G139" s="36">
        <v>0</v>
      </c>
      <c r="H139" s="36">
        <v>0</v>
      </c>
      <c r="I139" s="36">
        <v>0</v>
      </c>
      <c r="J139" s="37">
        <v>0</v>
      </c>
    </row>
    <row r="140" spans="1:10" ht="14.25" customHeight="1">
      <c r="A140" s="35">
        <v>4</v>
      </c>
      <c r="B140" s="30">
        <v>4</v>
      </c>
      <c r="C140" s="30" t="s">
        <v>92</v>
      </c>
      <c r="D140" s="31" t="s">
        <v>167</v>
      </c>
      <c r="E140" s="105">
        <f t="shared" si="14"/>
        <v>0</v>
      </c>
      <c r="F140" s="105">
        <f t="shared" si="14"/>
        <v>0</v>
      </c>
      <c r="G140" s="36">
        <v>0</v>
      </c>
      <c r="H140" s="36">
        <v>0</v>
      </c>
      <c r="I140" s="36">
        <v>0</v>
      </c>
      <c r="J140" s="37">
        <v>0</v>
      </c>
    </row>
    <row r="141" spans="1:10" ht="14.25" customHeight="1">
      <c r="A141" s="35">
        <v>4</v>
      </c>
      <c r="B141" s="30">
        <v>5</v>
      </c>
      <c r="C141" s="30" t="s">
        <v>92</v>
      </c>
      <c r="D141" s="31" t="s">
        <v>168</v>
      </c>
      <c r="E141" s="105">
        <f t="shared" si="14"/>
        <v>0</v>
      </c>
      <c r="F141" s="105">
        <f t="shared" si="14"/>
        <v>0</v>
      </c>
      <c r="G141" s="36">
        <v>0</v>
      </c>
      <c r="H141" s="36">
        <v>0</v>
      </c>
      <c r="I141" s="36">
        <v>0</v>
      </c>
      <c r="J141" s="37">
        <v>0</v>
      </c>
    </row>
    <row r="142" spans="1:10" ht="14.25" customHeight="1">
      <c r="A142" s="35">
        <v>5</v>
      </c>
      <c r="B142" s="30" t="s">
        <v>92</v>
      </c>
      <c r="C142" s="30" t="s">
        <v>92</v>
      </c>
      <c r="D142" s="31" t="s">
        <v>170</v>
      </c>
      <c r="E142" s="105">
        <f aca="true" t="shared" si="15" ref="E142:J142">E143+E144</f>
        <v>0</v>
      </c>
      <c r="F142" s="105">
        <f t="shared" si="15"/>
        <v>98595</v>
      </c>
      <c r="G142" s="36">
        <f t="shared" si="15"/>
        <v>0</v>
      </c>
      <c r="H142" s="36">
        <f t="shared" si="15"/>
        <v>0</v>
      </c>
      <c r="I142" s="36">
        <f t="shared" si="15"/>
        <v>0</v>
      </c>
      <c r="J142" s="36">
        <f t="shared" si="15"/>
        <v>98595</v>
      </c>
    </row>
    <row r="143" spans="1:10" ht="14.25" customHeight="1">
      <c r="A143" s="35">
        <v>5</v>
      </c>
      <c r="B143" s="30">
        <v>1</v>
      </c>
      <c r="C143" s="30" t="s">
        <v>92</v>
      </c>
      <c r="D143" s="31" t="s">
        <v>171</v>
      </c>
      <c r="E143" s="105">
        <f t="shared" si="14"/>
        <v>0</v>
      </c>
      <c r="F143" s="105">
        <f t="shared" si="14"/>
        <v>0</v>
      </c>
      <c r="G143" s="36">
        <v>0</v>
      </c>
      <c r="H143" s="36">
        <v>0</v>
      </c>
      <c r="I143" s="36">
        <v>0</v>
      </c>
      <c r="J143" s="37">
        <v>0</v>
      </c>
    </row>
    <row r="144" spans="1:10" ht="14.25" customHeight="1">
      <c r="A144" s="35">
        <v>5</v>
      </c>
      <c r="B144" s="30">
        <v>2</v>
      </c>
      <c r="C144" s="30" t="s">
        <v>92</v>
      </c>
      <c r="D144" s="72" t="s">
        <v>229</v>
      </c>
      <c r="E144" s="105">
        <f t="shared" si="14"/>
        <v>0</v>
      </c>
      <c r="F144" s="105">
        <f t="shared" si="14"/>
        <v>98595</v>
      </c>
      <c r="G144" s="99">
        <v>0</v>
      </c>
      <c r="H144" s="99">
        <v>0</v>
      </c>
      <c r="I144" s="99">
        <v>0</v>
      </c>
      <c r="J144" s="100">
        <v>98595</v>
      </c>
    </row>
    <row r="145" spans="1:10" ht="14.25" customHeight="1">
      <c r="A145" s="35">
        <v>7</v>
      </c>
      <c r="B145" s="30" t="s">
        <v>92</v>
      </c>
      <c r="C145" s="30" t="s">
        <v>92</v>
      </c>
      <c r="D145" s="72" t="s">
        <v>230</v>
      </c>
      <c r="E145" s="36">
        <v>5900</v>
      </c>
      <c r="F145" s="36">
        <v>5900</v>
      </c>
      <c r="G145" s="99">
        <v>5900</v>
      </c>
      <c r="H145" s="99">
        <v>5900</v>
      </c>
      <c r="I145" s="99">
        <v>0</v>
      </c>
      <c r="J145" s="100">
        <v>0</v>
      </c>
    </row>
    <row r="146" spans="1:10" ht="14.25" customHeight="1" thickBot="1">
      <c r="A146" s="38">
        <v>7</v>
      </c>
      <c r="B146" s="39">
        <v>1</v>
      </c>
      <c r="C146" s="39" t="s">
        <v>92</v>
      </c>
      <c r="D146" s="40" t="s">
        <v>194</v>
      </c>
      <c r="E146" s="41">
        <v>0</v>
      </c>
      <c r="F146" s="41">
        <v>0</v>
      </c>
      <c r="G146" s="41">
        <v>0</v>
      </c>
      <c r="H146" s="41">
        <v>0</v>
      </c>
      <c r="I146" s="41">
        <v>0</v>
      </c>
      <c r="J146" s="42">
        <v>0</v>
      </c>
    </row>
    <row r="148" spans="1:10" ht="16.5">
      <c r="A148" s="199" t="s">
        <v>72</v>
      </c>
      <c r="B148" s="199"/>
      <c r="C148" s="199"/>
      <c r="I148" s="200" t="s">
        <v>73</v>
      </c>
      <c r="J148" s="201"/>
    </row>
    <row r="149" spans="1:10" ht="16.5">
      <c r="A149" s="202" t="s">
        <v>74</v>
      </c>
      <c r="B149" s="202"/>
      <c r="C149" s="202"/>
      <c r="D149" s="203" t="s">
        <v>75</v>
      </c>
      <c r="E149" s="203"/>
      <c r="F149" s="203"/>
      <c r="G149" s="203"/>
      <c r="H149" s="203"/>
      <c r="I149" s="204" t="s">
        <v>76</v>
      </c>
      <c r="J149" s="205"/>
    </row>
    <row r="150" spans="5:10" ht="19.5">
      <c r="E150" s="206" t="s">
        <v>77</v>
      </c>
      <c r="F150" s="207"/>
      <c r="G150" s="207"/>
      <c r="H150" s="207"/>
      <c r="I150" s="208" t="s">
        <v>195</v>
      </c>
      <c r="J150" s="208"/>
    </row>
    <row r="151" spans="5:10" ht="17.25" thickBot="1">
      <c r="E151" s="194" t="str">
        <f>E4</f>
        <v>中華民國108年05月     (108年度 )</v>
      </c>
      <c r="F151" s="194"/>
      <c r="G151" s="194"/>
      <c r="H151" s="194"/>
      <c r="I151" s="195" t="s">
        <v>80</v>
      </c>
      <c r="J151" s="195"/>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5">
        <v>8</v>
      </c>
      <c r="B154" s="30" t="s">
        <v>92</v>
      </c>
      <c r="C154" s="30" t="s">
        <v>92</v>
      </c>
      <c r="D154" s="31" t="s">
        <v>181</v>
      </c>
      <c r="E154" s="36">
        <f>G154+I154</f>
        <v>0</v>
      </c>
      <c r="F154" s="36">
        <f>H154+J154</f>
        <v>0</v>
      </c>
      <c r="G154" s="36">
        <v>0</v>
      </c>
      <c r="H154" s="36">
        <v>0</v>
      </c>
      <c r="I154" s="36">
        <v>0</v>
      </c>
      <c r="J154" s="37">
        <v>0</v>
      </c>
    </row>
    <row r="155" spans="1:10" ht="14.25" customHeight="1">
      <c r="A155" s="35" t="s">
        <v>92</v>
      </c>
      <c r="B155" s="30" t="s">
        <v>92</v>
      </c>
      <c r="C155" s="30" t="s">
        <v>92</v>
      </c>
      <c r="D155" s="31" t="s">
        <v>196</v>
      </c>
      <c r="E155" s="103">
        <f aca="true" t="shared" si="16" ref="E155:J155">E121+E74</f>
        <v>22245786</v>
      </c>
      <c r="F155" s="103">
        <f t="shared" si="16"/>
        <v>104590684</v>
      </c>
      <c r="G155" s="103">
        <f t="shared" si="16"/>
        <v>8500454</v>
      </c>
      <c r="H155" s="103">
        <f t="shared" si="16"/>
        <v>47355277</v>
      </c>
      <c r="I155" s="103">
        <f t="shared" si="16"/>
        <v>13745332</v>
      </c>
      <c r="J155" s="112">
        <f t="shared" si="16"/>
        <v>57235407</v>
      </c>
    </row>
    <row r="156" spans="1:10" ht="14.25" customHeight="1">
      <c r="A156" s="35">
        <v>30</v>
      </c>
      <c r="B156" s="30" t="s">
        <v>92</v>
      </c>
      <c r="C156" s="30" t="s">
        <v>92</v>
      </c>
      <c r="D156" s="31" t="s">
        <v>197</v>
      </c>
      <c r="E156" s="105">
        <v>0</v>
      </c>
      <c r="F156" s="105">
        <v>0</v>
      </c>
      <c r="G156" s="105">
        <v>0</v>
      </c>
      <c r="H156" s="105">
        <v>0</v>
      </c>
      <c r="I156" s="105">
        <v>0</v>
      </c>
      <c r="J156" s="108">
        <v>0</v>
      </c>
    </row>
    <row r="157" spans="1:10" ht="14.25" customHeight="1">
      <c r="A157" s="35">
        <v>30</v>
      </c>
      <c r="B157" s="30">
        <v>1</v>
      </c>
      <c r="C157" s="30" t="s">
        <v>92</v>
      </c>
      <c r="D157" s="31" t="s">
        <v>198</v>
      </c>
      <c r="E157" s="105">
        <v>0</v>
      </c>
      <c r="F157" s="105">
        <v>0</v>
      </c>
      <c r="G157" s="105">
        <v>0</v>
      </c>
      <c r="H157" s="105">
        <v>0</v>
      </c>
      <c r="I157" s="105">
        <v>0</v>
      </c>
      <c r="J157" s="108">
        <v>0</v>
      </c>
    </row>
    <row r="158" spans="1:10" ht="14.25" customHeight="1">
      <c r="A158" s="35">
        <v>31</v>
      </c>
      <c r="B158" s="30" t="s">
        <v>92</v>
      </c>
      <c r="C158" s="30" t="s">
        <v>92</v>
      </c>
      <c r="D158" s="31" t="s">
        <v>199</v>
      </c>
      <c r="E158" s="105">
        <f>E159+E160+E161+E162+E163+E164</f>
        <v>701505</v>
      </c>
      <c r="F158" s="105">
        <f>F159+F160+F161+F162+F163+F164</f>
        <v>1672299</v>
      </c>
      <c r="G158" s="105">
        <v>0</v>
      </c>
      <c r="H158" s="105">
        <f>H159+H160+H161+H162+H163+H164</f>
        <v>1672299</v>
      </c>
      <c r="I158" s="105">
        <f>I159+I160+I161+I162+I163+I164</f>
        <v>0</v>
      </c>
      <c r="J158" s="108">
        <f>J159+J160+J161+J162+J163+J164</f>
        <v>0</v>
      </c>
    </row>
    <row r="159" spans="1:10" ht="14.25" customHeight="1">
      <c r="A159" s="35">
        <v>31</v>
      </c>
      <c r="B159" s="30">
        <v>1</v>
      </c>
      <c r="C159" s="30" t="s">
        <v>92</v>
      </c>
      <c r="D159" s="31" t="s">
        <v>231</v>
      </c>
      <c r="E159" s="105">
        <v>0</v>
      </c>
      <c r="F159" s="105">
        <v>0</v>
      </c>
      <c r="G159" s="105">
        <v>0</v>
      </c>
      <c r="H159" s="105">
        <v>0</v>
      </c>
      <c r="I159" s="105">
        <v>0</v>
      </c>
      <c r="J159" s="108">
        <v>0</v>
      </c>
    </row>
    <row r="160" spans="1:10" ht="14.25" customHeight="1">
      <c r="A160" s="35">
        <v>31</v>
      </c>
      <c r="B160" s="30">
        <v>2</v>
      </c>
      <c r="C160" s="30" t="s">
        <v>92</v>
      </c>
      <c r="D160" s="72" t="s">
        <v>232</v>
      </c>
      <c r="E160" s="105">
        <f>G160+I160</f>
        <v>701505</v>
      </c>
      <c r="F160" s="105">
        <f>H160+J160</f>
        <v>1672299</v>
      </c>
      <c r="G160" s="106">
        <v>701505</v>
      </c>
      <c r="H160" s="106">
        <v>1672299</v>
      </c>
      <c r="I160" s="106">
        <v>0</v>
      </c>
      <c r="J160" s="107">
        <v>0</v>
      </c>
    </row>
    <row r="161" spans="1:10" ht="14.25" customHeight="1">
      <c r="A161" s="35">
        <v>31</v>
      </c>
      <c r="B161" s="30">
        <v>3</v>
      </c>
      <c r="C161" s="30" t="s">
        <v>92</v>
      </c>
      <c r="D161" s="84" t="s">
        <v>202</v>
      </c>
      <c r="E161" s="105">
        <f>G161+I161</f>
        <v>0</v>
      </c>
      <c r="F161" s="105">
        <f>H161+J161</f>
        <v>0</v>
      </c>
      <c r="G161" s="105">
        <v>0</v>
      </c>
      <c r="H161" s="105">
        <v>0</v>
      </c>
      <c r="I161" s="105">
        <v>0</v>
      </c>
      <c r="J161" s="108">
        <v>0</v>
      </c>
    </row>
    <row r="162" spans="1:10" ht="14.25" customHeight="1">
      <c r="A162" s="35">
        <v>31</v>
      </c>
      <c r="B162" s="30">
        <v>4</v>
      </c>
      <c r="C162" s="30" t="s">
        <v>92</v>
      </c>
      <c r="D162" s="31" t="s">
        <v>203</v>
      </c>
      <c r="E162" s="36">
        <v>0</v>
      </c>
      <c r="F162" s="36">
        <v>0</v>
      </c>
      <c r="G162" s="36">
        <v>0</v>
      </c>
      <c r="H162" s="36">
        <v>0</v>
      </c>
      <c r="I162" s="36">
        <v>0</v>
      </c>
      <c r="J162" s="37">
        <v>0</v>
      </c>
    </row>
    <row r="163" spans="1:10" ht="14.25" customHeight="1">
      <c r="A163" s="35">
        <v>31</v>
      </c>
      <c r="B163" s="30">
        <v>6</v>
      </c>
      <c r="C163" s="30" t="s">
        <v>92</v>
      </c>
      <c r="D163" s="31" t="s">
        <v>204</v>
      </c>
      <c r="E163" s="36">
        <v>0</v>
      </c>
      <c r="F163" s="36">
        <v>0</v>
      </c>
      <c r="G163" s="36">
        <v>0</v>
      </c>
      <c r="H163" s="36">
        <v>0</v>
      </c>
      <c r="I163" s="36">
        <v>0</v>
      </c>
      <c r="J163" s="37">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105">
        <f>E155+E158</f>
        <v>22947291</v>
      </c>
      <c r="F170" s="105">
        <f>F155+F158</f>
        <v>106262983</v>
      </c>
      <c r="G170" s="36"/>
      <c r="H170" s="36"/>
      <c r="I170" s="36"/>
      <c r="J170" s="37"/>
    </row>
    <row r="171" spans="1:10" ht="14.25" customHeight="1">
      <c r="A171" s="35" t="s">
        <v>92</v>
      </c>
      <c r="B171" s="30" t="s">
        <v>92</v>
      </c>
      <c r="C171" s="30" t="s">
        <v>92</v>
      </c>
      <c r="D171" s="31" t="s">
        <v>207</v>
      </c>
      <c r="E171" s="105">
        <f>F48+F47-F170</f>
        <v>265837112</v>
      </c>
      <c r="F171" s="105">
        <f>E171</f>
        <v>265837112</v>
      </c>
      <c r="G171" s="36"/>
      <c r="H171" s="36"/>
      <c r="I171" s="36"/>
      <c r="J171" s="37"/>
    </row>
    <row r="172" spans="1:10" ht="14.25" customHeight="1">
      <c r="A172" s="35" t="s">
        <v>92</v>
      </c>
      <c r="B172" s="30" t="s">
        <v>92</v>
      </c>
      <c r="C172" s="30" t="s">
        <v>92</v>
      </c>
      <c r="D172" s="31" t="s">
        <v>208</v>
      </c>
      <c r="E172" s="105">
        <f>E170+E171</f>
        <v>288784403</v>
      </c>
      <c r="F172" s="105">
        <f>F171+F170</f>
        <v>372100095</v>
      </c>
      <c r="G172" s="36"/>
      <c r="H172" s="36"/>
      <c r="I172" s="36"/>
      <c r="J172" s="37"/>
    </row>
    <row r="173" spans="1:10" ht="14.25" customHeight="1">
      <c r="A173" s="35" t="s">
        <v>92</v>
      </c>
      <c r="B173" s="30" t="s">
        <v>92</v>
      </c>
      <c r="C173" s="30" t="s">
        <v>92</v>
      </c>
      <c r="D173" s="31" t="s">
        <v>209</v>
      </c>
      <c r="E173" s="105">
        <v>62834</v>
      </c>
      <c r="F173" s="105">
        <v>0</v>
      </c>
      <c r="G173" s="36"/>
      <c r="H173" s="36"/>
      <c r="I173" s="36"/>
      <c r="J173" s="37"/>
    </row>
    <row r="174" spans="1:10" ht="14.25" customHeight="1">
      <c r="A174" s="35" t="s">
        <v>92</v>
      </c>
      <c r="B174" s="30" t="s">
        <v>92</v>
      </c>
      <c r="C174" s="30" t="s">
        <v>92</v>
      </c>
      <c r="D174" s="31" t="s">
        <v>210</v>
      </c>
      <c r="E174" s="105">
        <f>E171+E173</f>
        <v>265899946</v>
      </c>
      <c r="F174" s="105">
        <v>0</v>
      </c>
      <c r="G174" s="36"/>
      <c r="H174" s="36"/>
      <c r="I174" s="36"/>
      <c r="J174" s="37"/>
    </row>
    <row r="175" spans="1:10" ht="14.25" customHeight="1">
      <c r="A175" s="35" t="s">
        <v>92</v>
      </c>
      <c r="B175" s="30" t="s">
        <v>92</v>
      </c>
      <c r="C175" s="30" t="s">
        <v>92</v>
      </c>
      <c r="D175" s="31" t="s">
        <v>142</v>
      </c>
      <c r="E175" s="101">
        <v>170097000</v>
      </c>
      <c r="F175" s="36">
        <v>0</v>
      </c>
      <c r="G175" s="36"/>
      <c r="H175" s="36"/>
      <c r="I175" s="36"/>
      <c r="J175" s="37"/>
    </row>
    <row r="176" spans="1:10" ht="14.25" customHeight="1">
      <c r="A176" s="35" t="s">
        <v>92</v>
      </c>
      <c r="B176" s="30" t="s">
        <v>92</v>
      </c>
      <c r="C176" s="30" t="s">
        <v>92</v>
      </c>
      <c r="D176" s="31" t="s">
        <v>143</v>
      </c>
      <c r="E176" s="99">
        <v>5856000</v>
      </c>
      <c r="F176" s="36">
        <v>0</v>
      </c>
      <c r="G176" s="36"/>
      <c r="H176" s="36"/>
      <c r="I176" s="36"/>
      <c r="J176" s="37"/>
    </row>
    <row r="177" spans="1:10" ht="14.25" customHeight="1" thickBot="1">
      <c r="A177" s="38" t="s">
        <v>92</v>
      </c>
      <c r="B177" s="39" t="s">
        <v>92</v>
      </c>
      <c r="C177" s="39" t="s">
        <v>92</v>
      </c>
      <c r="D177" s="40" t="s">
        <v>144</v>
      </c>
      <c r="E177" s="102">
        <v>71335000</v>
      </c>
      <c r="F177" s="41">
        <v>0</v>
      </c>
      <c r="G177" s="41"/>
      <c r="H177" s="41"/>
      <c r="I177" s="41"/>
      <c r="J177" s="42"/>
    </row>
    <row r="178" ht="16.5">
      <c r="A178" s="43" t="s">
        <v>211</v>
      </c>
    </row>
    <row r="179" spans="1:9" ht="16.5">
      <c r="A179" s="43" t="s">
        <v>212</v>
      </c>
      <c r="I179" t="s">
        <v>233</v>
      </c>
    </row>
    <row r="180" ht="16.5">
      <c r="A180" s="44" t="s">
        <v>214</v>
      </c>
    </row>
    <row r="181" ht="16.5">
      <c r="A181" s="44" t="s">
        <v>215</v>
      </c>
    </row>
  </sheetData>
  <sheetProtection selectLockedCells="1" selectUnlockedCells="1"/>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181"/>
  <sheetViews>
    <sheetView zoomScale="85" zoomScaleNormal="85"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99" t="s">
        <v>72</v>
      </c>
      <c r="B1" s="199"/>
      <c r="C1" s="199"/>
      <c r="I1" s="200" t="s">
        <v>73</v>
      </c>
      <c r="J1" s="201"/>
    </row>
    <row r="2" spans="1:10" ht="16.5">
      <c r="A2" s="202" t="s">
        <v>74</v>
      </c>
      <c r="B2" s="202"/>
      <c r="C2" s="202"/>
      <c r="D2" s="203" t="s">
        <v>75</v>
      </c>
      <c r="E2" s="203"/>
      <c r="F2" s="203"/>
      <c r="G2" s="203"/>
      <c r="H2" s="203"/>
      <c r="I2" s="204" t="s">
        <v>76</v>
      </c>
      <c r="J2" s="205"/>
    </row>
    <row r="3" spans="5:10" ht="19.5">
      <c r="E3" s="206" t="s">
        <v>77</v>
      </c>
      <c r="F3" s="207"/>
      <c r="G3" s="207"/>
      <c r="H3" s="207"/>
      <c r="I3" s="208" t="s">
        <v>78</v>
      </c>
      <c r="J3" s="208"/>
    </row>
    <row r="4" spans="5:10" ht="17.25" thickBot="1">
      <c r="E4" s="194" t="s">
        <v>234</v>
      </c>
      <c r="F4" s="194"/>
      <c r="G4" s="194"/>
      <c r="H4" s="194"/>
      <c r="I4" s="195" t="s">
        <v>80</v>
      </c>
      <c r="J4" s="195"/>
    </row>
    <row r="5" spans="1:10" ht="14.25" customHeight="1">
      <c r="A5" s="196" t="s">
        <v>81</v>
      </c>
      <c r="B5" s="197"/>
      <c r="C5" s="197"/>
      <c r="D5" s="197"/>
      <c r="E5" s="197" t="s">
        <v>82</v>
      </c>
      <c r="F5" s="197"/>
      <c r="G5" s="197" t="s">
        <v>83</v>
      </c>
      <c r="H5" s="197"/>
      <c r="I5" s="197" t="s">
        <v>84</v>
      </c>
      <c r="J5" s="198"/>
    </row>
    <row r="6" spans="1:10" ht="16.5">
      <c r="A6" s="32" t="s">
        <v>85</v>
      </c>
      <c r="B6" s="33" t="s">
        <v>86</v>
      </c>
      <c r="C6" s="33" t="s">
        <v>87</v>
      </c>
      <c r="D6" s="33" t="s">
        <v>88</v>
      </c>
      <c r="E6" s="33" t="s">
        <v>89</v>
      </c>
      <c r="F6" s="33" t="s">
        <v>90</v>
      </c>
      <c r="G6" s="33" t="s">
        <v>89</v>
      </c>
      <c r="H6" s="33" t="s">
        <v>91</v>
      </c>
      <c r="I6" s="33" t="s">
        <v>89</v>
      </c>
      <c r="J6" s="34" t="s">
        <v>91</v>
      </c>
    </row>
    <row r="7" spans="1:10" ht="14.25" customHeight="1">
      <c r="A7" s="35" t="s">
        <v>92</v>
      </c>
      <c r="B7" s="30" t="s">
        <v>92</v>
      </c>
      <c r="C7" s="30" t="s">
        <v>92</v>
      </c>
      <c r="D7" s="31" t="s">
        <v>93</v>
      </c>
      <c r="E7" s="117">
        <f aca="true" t="shared" si="0" ref="E7:F13">G7+I7</f>
        <v>29775904</v>
      </c>
      <c r="F7" s="117">
        <f t="shared" si="0"/>
        <v>135174463</v>
      </c>
      <c r="G7" s="117">
        <f>G8+G18+G19+G20+G21+G22+G25+G29+G39+G40+G41</f>
        <v>14467684</v>
      </c>
      <c r="H7" s="117">
        <f>H8+H18+H19+H20+H21+H22+H25+H29+H39+H40+H41</f>
        <v>85927592</v>
      </c>
      <c r="I7" s="117">
        <f>I8+I18+I19+I20+I21+I22+I25+I29+I39+I40+I41</f>
        <v>15308220</v>
      </c>
      <c r="J7" s="118">
        <f>J8+J18+J19+J20+J21+J22+J25+J29+J39+J40+J41</f>
        <v>49246871</v>
      </c>
    </row>
    <row r="8" spans="1:10" ht="14.25" customHeight="1">
      <c r="A8" s="35">
        <v>1</v>
      </c>
      <c r="B8" s="30" t="s">
        <v>92</v>
      </c>
      <c r="C8" s="30" t="s">
        <v>92</v>
      </c>
      <c r="D8" s="31" t="s">
        <v>94</v>
      </c>
      <c r="E8" s="119">
        <f t="shared" si="0"/>
        <v>9396961</v>
      </c>
      <c r="F8" s="71">
        <f t="shared" si="0"/>
        <v>49923962</v>
      </c>
      <c r="G8" s="119">
        <f>G9+G10+G11+G12+G13+G16</f>
        <v>9397162</v>
      </c>
      <c r="H8" s="119">
        <f>H9+H10+H11+H12+H13+H16</f>
        <v>49929184</v>
      </c>
      <c r="I8" s="119">
        <f>SUM(I9:I13)</f>
        <v>-201</v>
      </c>
      <c r="J8" s="119">
        <f>SUM(J9:J13)</f>
        <v>-5222</v>
      </c>
    </row>
    <row r="9" spans="1:10" ht="14.25" customHeight="1">
      <c r="A9" s="35">
        <v>1</v>
      </c>
      <c r="B9" s="30">
        <v>1</v>
      </c>
      <c r="C9" s="30" t="s">
        <v>92</v>
      </c>
      <c r="D9" s="72" t="s">
        <v>95</v>
      </c>
      <c r="E9" s="119">
        <f t="shared" si="0"/>
        <v>2011397</v>
      </c>
      <c r="F9" s="119">
        <f t="shared" si="0"/>
        <v>3725293</v>
      </c>
      <c r="G9" s="75">
        <v>2011397</v>
      </c>
      <c r="H9" s="75">
        <v>3725293</v>
      </c>
      <c r="I9" s="75">
        <v>0</v>
      </c>
      <c r="J9" s="120">
        <v>0</v>
      </c>
    </row>
    <row r="10" spans="1:10" ht="14.25" customHeight="1">
      <c r="A10" s="35">
        <v>1</v>
      </c>
      <c r="B10" s="30">
        <v>2</v>
      </c>
      <c r="C10" s="30" t="s">
        <v>92</v>
      </c>
      <c r="D10" s="72" t="s">
        <v>96</v>
      </c>
      <c r="E10" s="119">
        <f t="shared" si="0"/>
        <v>34342</v>
      </c>
      <c r="F10" s="119">
        <f t="shared" si="0"/>
        <v>126589</v>
      </c>
      <c r="G10" s="75">
        <v>34342</v>
      </c>
      <c r="H10" s="75">
        <v>131811</v>
      </c>
      <c r="I10" s="75">
        <v>0</v>
      </c>
      <c r="J10" s="120">
        <v>-5222</v>
      </c>
    </row>
    <row r="11" spans="1:10" ht="14.25" customHeight="1">
      <c r="A11" s="35">
        <v>1</v>
      </c>
      <c r="B11" s="30">
        <v>4</v>
      </c>
      <c r="C11" s="30" t="s">
        <v>92</v>
      </c>
      <c r="D11" s="72" t="s">
        <v>97</v>
      </c>
      <c r="E11" s="119">
        <f t="shared" si="0"/>
        <v>6434</v>
      </c>
      <c r="F11" s="119">
        <f t="shared" si="0"/>
        <v>53486</v>
      </c>
      <c r="G11" s="75">
        <v>6434</v>
      </c>
      <c r="H11" s="75">
        <v>53486</v>
      </c>
      <c r="I11" s="75">
        <v>0</v>
      </c>
      <c r="J11" s="120">
        <v>0</v>
      </c>
    </row>
    <row r="12" spans="1:10" ht="14.25" customHeight="1">
      <c r="A12" s="35">
        <v>1</v>
      </c>
      <c r="B12" s="30">
        <v>5</v>
      </c>
      <c r="C12" s="30" t="s">
        <v>92</v>
      </c>
      <c r="D12" s="72" t="s">
        <v>98</v>
      </c>
      <c r="E12" s="119">
        <f t="shared" si="0"/>
        <v>0</v>
      </c>
      <c r="F12" s="119">
        <f t="shared" si="0"/>
        <v>318400</v>
      </c>
      <c r="G12" s="75">
        <v>0</v>
      </c>
      <c r="H12" s="75">
        <v>318400</v>
      </c>
      <c r="I12" s="75">
        <v>0</v>
      </c>
      <c r="J12" s="120">
        <v>0</v>
      </c>
    </row>
    <row r="13" spans="1:10" ht="14.25" customHeight="1">
      <c r="A13" s="35">
        <v>1</v>
      </c>
      <c r="B13" s="30">
        <v>6</v>
      </c>
      <c r="C13" s="30" t="s">
        <v>92</v>
      </c>
      <c r="D13" s="31" t="s">
        <v>99</v>
      </c>
      <c r="E13" s="119">
        <f t="shared" si="0"/>
        <v>2653</v>
      </c>
      <c r="F13" s="119">
        <f t="shared" si="0"/>
        <v>69479</v>
      </c>
      <c r="G13" s="71">
        <f>G14+G15</f>
        <v>2854</v>
      </c>
      <c r="H13" s="71">
        <f>H14+H15</f>
        <v>69479</v>
      </c>
      <c r="I13" s="71">
        <f>SUM(I14:I15)</f>
        <v>-201</v>
      </c>
      <c r="J13" s="121">
        <v>0</v>
      </c>
    </row>
    <row r="14" spans="1:10" ht="14.25" customHeight="1">
      <c r="A14" s="35">
        <v>1</v>
      </c>
      <c r="B14" s="30">
        <v>6</v>
      </c>
      <c r="C14" s="30">
        <v>1</v>
      </c>
      <c r="D14" s="72" t="s">
        <v>100</v>
      </c>
      <c r="E14" s="119">
        <v>0</v>
      </c>
      <c r="F14" s="119">
        <v>0</v>
      </c>
      <c r="G14" s="75">
        <v>0</v>
      </c>
      <c r="H14" s="75">
        <v>0</v>
      </c>
      <c r="I14" s="75">
        <v>0</v>
      </c>
      <c r="J14" s="120">
        <v>0</v>
      </c>
    </row>
    <row r="15" spans="1:10" ht="14.25" customHeight="1">
      <c r="A15" s="35">
        <v>1</v>
      </c>
      <c r="B15" s="30">
        <v>6</v>
      </c>
      <c r="C15" s="30">
        <v>2</v>
      </c>
      <c r="D15" s="72" t="s">
        <v>101</v>
      </c>
      <c r="E15" s="119">
        <f>G15+I15</f>
        <v>2653</v>
      </c>
      <c r="F15" s="119">
        <f>H15+J15</f>
        <v>69479</v>
      </c>
      <c r="G15" s="75">
        <v>2854</v>
      </c>
      <c r="H15" s="75">
        <v>69479</v>
      </c>
      <c r="I15" s="75">
        <v>-201</v>
      </c>
      <c r="J15" s="120">
        <v>0</v>
      </c>
    </row>
    <row r="16" spans="1:10" ht="14.25" customHeight="1">
      <c r="A16" s="35">
        <v>1</v>
      </c>
      <c r="B16" s="30">
        <v>7</v>
      </c>
      <c r="C16" s="30" t="s">
        <v>92</v>
      </c>
      <c r="D16" s="72" t="s">
        <v>102</v>
      </c>
      <c r="E16" s="119">
        <f>G16</f>
        <v>7342135</v>
      </c>
      <c r="F16" s="119">
        <f>H16</f>
        <v>45630715</v>
      </c>
      <c r="G16" s="75">
        <v>7342135</v>
      </c>
      <c r="H16" s="75">
        <v>45630715</v>
      </c>
      <c r="I16" s="75">
        <v>0</v>
      </c>
      <c r="J16" s="120">
        <v>0</v>
      </c>
    </row>
    <row r="17" spans="1:10" ht="14.25" customHeight="1">
      <c r="A17" s="35">
        <v>1</v>
      </c>
      <c r="B17" s="30">
        <v>8</v>
      </c>
      <c r="C17" s="30" t="s">
        <v>92</v>
      </c>
      <c r="D17" s="31" t="s">
        <v>103</v>
      </c>
      <c r="E17" s="119">
        <v>0</v>
      </c>
      <c r="F17" s="119">
        <v>0</v>
      </c>
      <c r="G17" s="71">
        <v>0</v>
      </c>
      <c r="H17" s="71">
        <v>0</v>
      </c>
      <c r="I17" s="71">
        <v>0</v>
      </c>
      <c r="J17" s="121">
        <v>0</v>
      </c>
    </row>
    <row r="18" spans="1:10" ht="14.25" customHeight="1">
      <c r="A18" s="35">
        <v>2</v>
      </c>
      <c r="B18" s="30" t="s">
        <v>92</v>
      </c>
      <c r="C18" s="30" t="s">
        <v>92</v>
      </c>
      <c r="D18" s="31" t="s">
        <v>104</v>
      </c>
      <c r="E18" s="119">
        <v>0</v>
      </c>
      <c r="F18" s="119">
        <v>0</v>
      </c>
      <c r="G18" s="71">
        <v>0</v>
      </c>
      <c r="H18" s="71">
        <v>0</v>
      </c>
      <c r="I18" s="71">
        <v>0</v>
      </c>
      <c r="J18" s="121">
        <v>0</v>
      </c>
    </row>
    <row r="19" spans="1:10" ht="14.25" customHeight="1">
      <c r="A19" s="35">
        <v>3</v>
      </c>
      <c r="B19" s="30" t="s">
        <v>92</v>
      </c>
      <c r="C19" s="30" t="s">
        <v>92</v>
      </c>
      <c r="D19" s="72" t="s">
        <v>105</v>
      </c>
      <c r="E19" s="119">
        <f>G19</f>
        <v>30231</v>
      </c>
      <c r="F19" s="119">
        <f>H19</f>
        <v>187155</v>
      </c>
      <c r="G19" s="75">
        <v>30231</v>
      </c>
      <c r="H19" s="75">
        <v>187155</v>
      </c>
      <c r="I19" s="75">
        <v>0</v>
      </c>
      <c r="J19" s="120">
        <v>0</v>
      </c>
    </row>
    <row r="20" spans="1:10" ht="14.25" customHeight="1">
      <c r="A20" s="35">
        <v>4</v>
      </c>
      <c r="B20" s="30" t="s">
        <v>92</v>
      </c>
      <c r="C20" s="30" t="s">
        <v>92</v>
      </c>
      <c r="D20" s="72" t="s">
        <v>106</v>
      </c>
      <c r="E20" s="119">
        <f>G20</f>
        <v>476427</v>
      </c>
      <c r="F20" s="119">
        <f>H20</f>
        <v>9608871</v>
      </c>
      <c r="G20" s="75">
        <v>476427</v>
      </c>
      <c r="H20" s="75">
        <v>9608871</v>
      </c>
      <c r="I20" s="75">
        <v>0</v>
      </c>
      <c r="J20" s="120">
        <v>-13780</v>
      </c>
    </row>
    <row r="21" spans="1:10" ht="14.25" customHeight="1">
      <c r="A21" s="35">
        <v>5</v>
      </c>
      <c r="B21" s="30" t="s">
        <v>92</v>
      </c>
      <c r="C21" s="30" t="s">
        <v>92</v>
      </c>
      <c r="D21" s="31" t="s">
        <v>107</v>
      </c>
      <c r="E21" s="119">
        <v>0</v>
      </c>
      <c r="F21" s="119">
        <v>0</v>
      </c>
      <c r="G21" s="71">
        <v>0</v>
      </c>
      <c r="H21" s="71">
        <v>0</v>
      </c>
      <c r="I21" s="71">
        <v>0</v>
      </c>
      <c r="J21" s="121">
        <v>0</v>
      </c>
    </row>
    <row r="22" spans="1:10" ht="14.25" customHeight="1">
      <c r="A22" s="35">
        <v>6</v>
      </c>
      <c r="B22" s="30" t="s">
        <v>92</v>
      </c>
      <c r="C22" s="30" t="s">
        <v>92</v>
      </c>
      <c r="D22" s="31" t="s">
        <v>108</v>
      </c>
      <c r="E22" s="119">
        <f>E23+E24</f>
        <v>79835</v>
      </c>
      <c r="F22" s="119">
        <f>F23+F24</f>
        <v>2929480</v>
      </c>
      <c r="G22" s="71">
        <f>G23+G24</f>
        <v>79835</v>
      </c>
      <c r="H22" s="71">
        <f>H23+H24</f>
        <v>2929480</v>
      </c>
      <c r="I22" s="71">
        <v>0</v>
      </c>
      <c r="J22" s="121">
        <v>0</v>
      </c>
    </row>
    <row r="23" spans="1:10" ht="14.25" customHeight="1">
      <c r="A23" s="35">
        <v>6</v>
      </c>
      <c r="B23" s="30">
        <v>1</v>
      </c>
      <c r="C23" s="30" t="s">
        <v>92</v>
      </c>
      <c r="D23" s="72" t="s">
        <v>109</v>
      </c>
      <c r="E23" s="119">
        <f>G23</f>
        <v>64630</v>
      </c>
      <c r="F23" s="119">
        <f>H23</f>
        <v>2813175</v>
      </c>
      <c r="G23" s="75">
        <v>64630</v>
      </c>
      <c r="H23" s="75">
        <v>2813175</v>
      </c>
      <c r="I23" s="75">
        <v>0</v>
      </c>
      <c r="J23" s="120">
        <v>0</v>
      </c>
    </row>
    <row r="24" spans="1:10" ht="14.25" customHeight="1">
      <c r="A24" s="35">
        <v>6</v>
      </c>
      <c r="B24" s="30">
        <v>5</v>
      </c>
      <c r="C24" s="30" t="s">
        <v>92</v>
      </c>
      <c r="D24" s="72" t="s">
        <v>110</v>
      </c>
      <c r="E24" s="119">
        <f>G24</f>
        <v>15205</v>
      </c>
      <c r="F24" s="119">
        <f>H24</f>
        <v>116305</v>
      </c>
      <c r="G24" s="75">
        <v>15205</v>
      </c>
      <c r="H24" s="75">
        <v>116305</v>
      </c>
      <c r="I24" s="75">
        <v>0</v>
      </c>
      <c r="J24" s="120">
        <v>0</v>
      </c>
    </row>
    <row r="25" spans="1:10" ht="14.25" customHeight="1">
      <c r="A25" s="35">
        <v>7</v>
      </c>
      <c r="B25" s="30" t="s">
        <v>92</v>
      </c>
      <c r="C25" s="30" t="s">
        <v>92</v>
      </c>
      <c r="D25" s="31" t="s">
        <v>111</v>
      </c>
      <c r="E25" s="119">
        <v>0</v>
      </c>
      <c r="F25" s="119">
        <v>0</v>
      </c>
      <c r="G25" s="71">
        <v>0</v>
      </c>
      <c r="H25" s="71">
        <v>0</v>
      </c>
      <c r="I25" s="71">
        <v>0</v>
      </c>
      <c r="J25" s="121">
        <v>0</v>
      </c>
    </row>
    <row r="26" spans="1:10" ht="14.25" customHeight="1">
      <c r="A26" s="35">
        <v>7</v>
      </c>
      <c r="B26" s="30">
        <v>1</v>
      </c>
      <c r="C26" s="30" t="s">
        <v>92</v>
      </c>
      <c r="D26" s="31" t="s">
        <v>112</v>
      </c>
      <c r="E26" s="119">
        <v>0</v>
      </c>
      <c r="F26" s="119">
        <v>0</v>
      </c>
      <c r="G26" s="71">
        <v>0</v>
      </c>
      <c r="H26" s="71">
        <v>0</v>
      </c>
      <c r="I26" s="71">
        <v>0</v>
      </c>
      <c r="J26" s="121">
        <v>0</v>
      </c>
    </row>
    <row r="27" spans="1:10" ht="14.25" customHeight="1">
      <c r="A27" s="35">
        <v>7</v>
      </c>
      <c r="B27" s="30">
        <v>2</v>
      </c>
      <c r="C27" s="30" t="s">
        <v>92</v>
      </c>
      <c r="D27" s="31" t="s">
        <v>113</v>
      </c>
      <c r="E27" s="119">
        <v>0</v>
      </c>
      <c r="F27" s="119">
        <v>0</v>
      </c>
      <c r="G27" s="71">
        <v>0</v>
      </c>
      <c r="H27" s="71">
        <v>0</v>
      </c>
      <c r="I27" s="71">
        <v>0</v>
      </c>
      <c r="J27" s="121">
        <v>0</v>
      </c>
    </row>
    <row r="28" spans="1:10" ht="14.25" customHeight="1">
      <c r="A28" s="35">
        <v>7</v>
      </c>
      <c r="B28" s="30">
        <v>3</v>
      </c>
      <c r="C28" s="30" t="s">
        <v>92</v>
      </c>
      <c r="D28" s="31" t="s">
        <v>114</v>
      </c>
      <c r="E28" s="119">
        <v>0</v>
      </c>
      <c r="F28" s="119">
        <v>0</v>
      </c>
      <c r="G28" s="71">
        <v>0</v>
      </c>
      <c r="H28" s="71">
        <v>0</v>
      </c>
      <c r="I28" s="71">
        <v>0</v>
      </c>
      <c r="J28" s="121">
        <v>0</v>
      </c>
    </row>
    <row r="29" spans="1:10" ht="14.25" customHeight="1">
      <c r="A29" s="35">
        <v>8</v>
      </c>
      <c r="B29" s="30" t="s">
        <v>92</v>
      </c>
      <c r="C29" s="30" t="s">
        <v>92</v>
      </c>
      <c r="D29" s="72" t="s">
        <v>235</v>
      </c>
      <c r="E29" s="119">
        <f>E30+E31</f>
        <v>15845719</v>
      </c>
      <c r="F29" s="119">
        <f>F30+F31</f>
        <v>64659272</v>
      </c>
      <c r="G29" s="75">
        <v>537298</v>
      </c>
      <c r="H29" s="75">
        <v>15440295</v>
      </c>
      <c r="I29" s="75">
        <v>15308421</v>
      </c>
      <c r="J29" s="120">
        <v>49218977</v>
      </c>
    </row>
    <row r="30" spans="1:10" ht="14.25" customHeight="1">
      <c r="A30" s="35">
        <v>8</v>
      </c>
      <c r="B30" s="30">
        <v>1</v>
      </c>
      <c r="C30" s="30" t="s">
        <v>92</v>
      </c>
      <c r="D30" s="31" t="s">
        <v>116</v>
      </c>
      <c r="E30" s="119">
        <f>G30+I30</f>
        <v>15845719</v>
      </c>
      <c r="F30" s="119">
        <f>H30+J30</f>
        <v>64659272</v>
      </c>
      <c r="G30" s="75">
        <v>537298</v>
      </c>
      <c r="H30" s="75">
        <v>15440295</v>
      </c>
      <c r="I30" s="75">
        <v>15308421</v>
      </c>
      <c r="J30" s="120">
        <v>49218977</v>
      </c>
    </row>
    <row r="31" spans="1:10" ht="14.25" customHeight="1" thickBot="1">
      <c r="A31" s="38">
        <v>8</v>
      </c>
      <c r="B31" s="39">
        <v>2</v>
      </c>
      <c r="C31" s="39" t="s">
        <v>92</v>
      </c>
      <c r="D31" s="40" t="s">
        <v>117</v>
      </c>
      <c r="E31" s="122">
        <v>0</v>
      </c>
      <c r="F31" s="122">
        <v>0</v>
      </c>
      <c r="G31" s="123">
        <v>0</v>
      </c>
      <c r="H31" s="123">
        <v>0</v>
      </c>
      <c r="I31" s="123">
        <v>0</v>
      </c>
      <c r="J31" s="124">
        <v>0</v>
      </c>
    </row>
    <row r="33" spans="1:10" ht="16.5">
      <c r="A33" s="199" t="s">
        <v>72</v>
      </c>
      <c r="B33" s="199"/>
      <c r="C33" s="199"/>
      <c r="I33" s="200" t="s">
        <v>73</v>
      </c>
      <c r="J33" s="201"/>
    </row>
    <row r="34" spans="1:10" ht="16.5">
      <c r="A34" s="202" t="s">
        <v>74</v>
      </c>
      <c r="B34" s="202"/>
      <c r="C34" s="202"/>
      <c r="D34" s="203" t="s">
        <v>75</v>
      </c>
      <c r="E34" s="203"/>
      <c r="F34" s="203"/>
      <c r="G34" s="203"/>
      <c r="H34" s="203"/>
      <c r="I34" s="204" t="s">
        <v>76</v>
      </c>
      <c r="J34" s="205"/>
    </row>
    <row r="35" spans="5:10" ht="19.5">
      <c r="E35" s="206" t="s">
        <v>77</v>
      </c>
      <c r="F35" s="207"/>
      <c r="G35" s="207"/>
      <c r="H35" s="207"/>
      <c r="I35" s="208" t="s">
        <v>118</v>
      </c>
      <c r="J35" s="208"/>
    </row>
    <row r="36" spans="5:10" ht="17.25" thickBot="1">
      <c r="E36" s="194" t="str">
        <f>E4</f>
        <v>中華民國108年06月     (108年度 )</v>
      </c>
      <c r="F36" s="194"/>
      <c r="G36" s="194"/>
      <c r="H36" s="194"/>
      <c r="I36" s="195" t="s">
        <v>80</v>
      </c>
      <c r="J36" s="195"/>
    </row>
    <row r="37" spans="1:10" ht="14.25" customHeight="1">
      <c r="A37" s="196" t="s">
        <v>81</v>
      </c>
      <c r="B37" s="197"/>
      <c r="C37" s="197"/>
      <c r="D37" s="197"/>
      <c r="E37" s="197" t="s">
        <v>82</v>
      </c>
      <c r="F37" s="197"/>
      <c r="G37" s="197" t="s">
        <v>83</v>
      </c>
      <c r="H37" s="197"/>
      <c r="I37" s="197" t="s">
        <v>84</v>
      </c>
      <c r="J37" s="198"/>
    </row>
    <row r="38" spans="1:10" ht="16.5">
      <c r="A38" s="32" t="s">
        <v>85</v>
      </c>
      <c r="B38" s="33" t="s">
        <v>86</v>
      </c>
      <c r="C38" s="33" t="s">
        <v>87</v>
      </c>
      <c r="D38" s="33" t="s">
        <v>88</v>
      </c>
      <c r="E38" s="33" t="s">
        <v>89</v>
      </c>
      <c r="F38" s="33" t="s">
        <v>90</v>
      </c>
      <c r="G38" s="33" t="s">
        <v>89</v>
      </c>
      <c r="H38" s="33" t="s">
        <v>91</v>
      </c>
      <c r="I38" s="33" t="s">
        <v>89</v>
      </c>
      <c r="J38" s="34" t="s">
        <v>91</v>
      </c>
    </row>
    <row r="39" spans="1:11" ht="14.25" customHeight="1">
      <c r="A39" s="32">
        <v>9</v>
      </c>
      <c r="B39" s="33" t="s">
        <v>92</v>
      </c>
      <c r="C39" s="33" t="s">
        <v>92</v>
      </c>
      <c r="D39" s="125" t="s">
        <v>119</v>
      </c>
      <c r="E39" s="71">
        <f>G39+I39</f>
        <v>0</v>
      </c>
      <c r="F39" s="71">
        <f>H39+J39</f>
        <v>206470</v>
      </c>
      <c r="G39" s="75">
        <v>0</v>
      </c>
      <c r="H39" s="75">
        <v>206470</v>
      </c>
      <c r="I39" s="75">
        <v>0</v>
      </c>
      <c r="J39" s="120">
        <v>0</v>
      </c>
      <c r="K39" s="126"/>
    </row>
    <row r="40" spans="1:11" ht="14.25" customHeight="1">
      <c r="A40" s="32">
        <v>10</v>
      </c>
      <c r="B40" s="33" t="s">
        <v>92</v>
      </c>
      <c r="C40" s="33" t="s">
        <v>92</v>
      </c>
      <c r="D40" s="127" t="s">
        <v>120</v>
      </c>
      <c r="E40" s="71">
        <v>0</v>
      </c>
      <c r="F40" s="71">
        <v>0</v>
      </c>
      <c r="G40" s="71">
        <v>0</v>
      </c>
      <c r="H40" s="71">
        <v>0</v>
      </c>
      <c r="I40" s="71">
        <v>0</v>
      </c>
      <c r="J40" s="121">
        <v>0</v>
      </c>
      <c r="K40" s="126"/>
    </row>
    <row r="41" spans="1:11" ht="14.25" customHeight="1">
      <c r="A41" s="32">
        <v>11</v>
      </c>
      <c r="B41" s="33" t="s">
        <v>92</v>
      </c>
      <c r="C41" s="33" t="s">
        <v>92</v>
      </c>
      <c r="D41" s="125" t="s">
        <v>121</v>
      </c>
      <c r="E41" s="71">
        <f>G41+I41</f>
        <v>3946731</v>
      </c>
      <c r="F41" s="71">
        <f>H41+J41</f>
        <v>7673033</v>
      </c>
      <c r="G41" s="75">
        <v>3946731</v>
      </c>
      <c r="H41" s="75">
        <v>7626137</v>
      </c>
      <c r="I41" s="75">
        <v>0</v>
      </c>
      <c r="J41" s="120">
        <v>46896</v>
      </c>
      <c r="K41" s="126"/>
    </row>
    <row r="42" spans="1:11" ht="14.25" customHeight="1">
      <c r="A42" s="32" t="s">
        <v>92</v>
      </c>
      <c r="B42" s="33" t="s">
        <v>92</v>
      </c>
      <c r="C42" s="33" t="s">
        <v>92</v>
      </c>
      <c r="D42" s="127" t="s">
        <v>122</v>
      </c>
      <c r="E42" s="71">
        <v>0</v>
      </c>
      <c r="F42" s="71">
        <v>0</v>
      </c>
      <c r="G42" s="71">
        <v>0</v>
      </c>
      <c r="H42" s="71">
        <v>0</v>
      </c>
      <c r="I42" s="71">
        <v>0</v>
      </c>
      <c r="J42" s="121">
        <v>0</v>
      </c>
      <c r="K42" s="126"/>
    </row>
    <row r="43" spans="1:11" ht="14.25" customHeight="1">
      <c r="A43" s="32">
        <v>6</v>
      </c>
      <c r="B43" s="33" t="s">
        <v>92</v>
      </c>
      <c r="C43" s="33" t="s">
        <v>92</v>
      </c>
      <c r="D43" s="127" t="s">
        <v>123</v>
      </c>
      <c r="E43" s="71">
        <v>0</v>
      </c>
      <c r="F43" s="71">
        <v>0</v>
      </c>
      <c r="G43" s="71">
        <v>0</v>
      </c>
      <c r="H43" s="71">
        <v>0</v>
      </c>
      <c r="I43" s="71">
        <v>0</v>
      </c>
      <c r="J43" s="121">
        <v>0</v>
      </c>
      <c r="K43" s="126"/>
    </row>
    <row r="44" spans="1:11" ht="14.25" customHeight="1">
      <c r="A44" s="32">
        <v>6</v>
      </c>
      <c r="B44" s="33">
        <v>2</v>
      </c>
      <c r="C44" s="33" t="s">
        <v>92</v>
      </c>
      <c r="D44" s="127" t="s">
        <v>124</v>
      </c>
      <c r="E44" s="71">
        <v>0</v>
      </c>
      <c r="F44" s="71">
        <v>0</v>
      </c>
      <c r="G44" s="71">
        <v>0</v>
      </c>
      <c r="H44" s="71">
        <v>0</v>
      </c>
      <c r="I44" s="71">
        <v>0</v>
      </c>
      <c r="J44" s="121">
        <v>0</v>
      </c>
      <c r="K44" s="126"/>
    </row>
    <row r="45" spans="1:11" ht="14.25" customHeight="1">
      <c r="A45" s="32">
        <v>6</v>
      </c>
      <c r="B45" s="33">
        <v>3</v>
      </c>
      <c r="C45" s="33" t="s">
        <v>92</v>
      </c>
      <c r="D45" s="127" t="s">
        <v>125</v>
      </c>
      <c r="E45" s="71">
        <v>0</v>
      </c>
      <c r="F45" s="71">
        <v>0</v>
      </c>
      <c r="G45" s="71">
        <v>0</v>
      </c>
      <c r="H45" s="71">
        <v>0</v>
      </c>
      <c r="I45" s="71">
        <v>0</v>
      </c>
      <c r="J45" s="121">
        <v>0</v>
      </c>
      <c r="K45" s="126"/>
    </row>
    <row r="46" spans="1:11" ht="14.25" customHeight="1">
      <c r="A46" s="32">
        <v>6</v>
      </c>
      <c r="B46" s="33">
        <v>4</v>
      </c>
      <c r="C46" s="33" t="s">
        <v>92</v>
      </c>
      <c r="D46" s="127" t="s">
        <v>126</v>
      </c>
      <c r="E46" s="71">
        <v>0</v>
      </c>
      <c r="F46" s="71">
        <v>0</v>
      </c>
      <c r="G46" s="71">
        <v>0</v>
      </c>
      <c r="H46" s="71">
        <v>0</v>
      </c>
      <c r="I46" s="71">
        <v>0</v>
      </c>
      <c r="J46" s="121">
        <v>0</v>
      </c>
      <c r="K46" s="126"/>
    </row>
    <row r="47" spans="1:11" ht="14.25" customHeight="1">
      <c r="A47" s="32" t="s">
        <v>92</v>
      </c>
      <c r="B47" s="33" t="s">
        <v>92</v>
      </c>
      <c r="C47" s="33" t="s">
        <v>92</v>
      </c>
      <c r="D47" s="128" t="s">
        <v>127</v>
      </c>
      <c r="E47" s="129">
        <f aca="true" t="shared" si="1" ref="E47:J47">E42+E7</f>
        <v>29775904</v>
      </c>
      <c r="F47" s="129">
        <f t="shared" si="1"/>
        <v>135174463</v>
      </c>
      <c r="G47" s="129">
        <f t="shared" si="1"/>
        <v>14467684</v>
      </c>
      <c r="H47" s="129">
        <f t="shared" si="1"/>
        <v>85927592</v>
      </c>
      <c r="I47" s="129">
        <f t="shared" si="1"/>
        <v>15308220</v>
      </c>
      <c r="J47" s="130">
        <f t="shared" si="1"/>
        <v>49246871</v>
      </c>
      <c r="K47" s="126"/>
    </row>
    <row r="48" spans="1:11" ht="14.25" customHeight="1">
      <c r="A48" s="32" t="s">
        <v>92</v>
      </c>
      <c r="B48" s="33" t="s">
        <v>92</v>
      </c>
      <c r="C48" s="33" t="s">
        <v>92</v>
      </c>
      <c r="D48" s="127" t="s">
        <v>128</v>
      </c>
      <c r="E48" s="71">
        <v>0</v>
      </c>
      <c r="F48" s="131">
        <v>266701536</v>
      </c>
      <c r="G48" s="71">
        <v>0</v>
      </c>
      <c r="H48" s="71">
        <v>0</v>
      </c>
      <c r="I48" s="71">
        <v>0</v>
      </c>
      <c r="J48" s="121">
        <v>0</v>
      </c>
      <c r="K48" s="126"/>
    </row>
    <row r="49" spans="1:11" ht="14.25" customHeight="1">
      <c r="A49" s="32">
        <v>30</v>
      </c>
      <c r="B49" s="33" t="s">
        <v>92</v>
      </c>
      <c r="C49" s="33" t="s">
        <v>92</v>
      </c>
      <c r="D49" s="127" t="s">
        <v>129</v>
      </c>
      <c r="E49" s="71">
        <v>0</v>
      </c>
      <c r="F49" s="71">
        <v>0</v>
      </c>
      <c r="G49" s="71">
        <v>0</v>
      </c>
      <c r="H49" s="71">
        <v>0</v>
      </c>
      <c r="I49" s="71">
        <v>0</v>
      </c>
      <c r="J49" s="121">
        <v>0</v>
      </c>
      <c r="K49" s="126"/>
    </row>
    <row r="50" spans="1:11" ht="14.25" customHeight="1">
      <c r="A50" s="32">
        <v>30</v>
      </c>
      <c r="B50" s="33">
        <v>1</v>
      </c>
      <c r="C50" s="33" t="s">
        <v>92</v>
      </c>
      <c r="D50" s="127" t="s">
        <v>130</v>
      </c>
      <c r="E50" s="71">
        <v>0</v>
      </c>
      <c r="F50" s="71">
        <v>0</v>
      </c>
      <c r="G50" s="71">
        <v>0</v>
      </c>
      <c r="H50" s="71">
        <v>0</v>
      </c>
      <c r="I50" s="71">
        <v>0</v>
      </c>
      <c r="J50" s="121">
        <v>0</v>
      </c>
      <c r="K50" s="126"/>
    </row>
    <row r="51" spans="1:11" ht="14.25" customHeight="1">
      <c r="A51" s="32">
        <v>31</v>
      </c>
      <c r="B51" s="33" t="s">
        <v>92</v>
      </c>
      <c r="C51" s="33" t="s">
        <v>92</v>
      </c>
      <c r="D51" s="127" t="s">
        <v>131</v>
      </c>
      <c r="E51" s="71">
        <v>0</v>
      </c>
      <c r="F51" s="71">
        <v>0</v>
      </c>
      <c r="G51" s="71">
        <v>0</v>
      </c>
      <c r="H51" s="71">
        <v>0</v>
      </c>
      <c r="I51" s="71">
        <v>0</v>
      </c>
      <c r="J51" s="121">
        <v>0</v>
      </c>
      <c r="K51" s="126"/>
    </row>
    <row r="52" spans="1:11" ht="14.25" customHeight="1">
      <c r="A52" s="32">
        <v>31</v>
      </c>
      <c r="B52" s="33">
        <v>1</v>
      </c>
      <c r="C52" s="33" t="s">
        <v>92</v>
      </c>
      <c r="D52" s="127" t="s">
        <v>132</v>
      </c>
      <c r="E52" s="71">
        <v>0</v>
      </c>
      <c r="F52" s="71">
        <v>0</v>
      </c>
      <c r="G52" s="71">
        <v>0</v>
      </c>
      <c r="H52" s="71">
        <v>0</v>
      </c>
      <c r="I52" s="71">
        <v>0</v>
      </c>
      <c r="J52" s="121">
        <v>0</v>
      </c>
      <c r="K52" s="126"/>
    </row>
    <row r="53" spans="1:11" ht="14.25" customHeight="1">
      <c r="A53" s="32">
        <v>31</v>
      </c>
      <c r="B53" s="33">
        <v>2</v>
      </c>
      <c r="C53" s="33" t="s">
        <v>92</v>
      </c>
      <c r="D53" s="127" t="s">
        <v>133</v>
      </c>
      <c r="E53" s="71">
        <v>0</v>
      </c>
      <c r="F53" s="71">
        <v>0</v>
      </c>
      <c r="G53" s="71">
        <v>0</v>
      </c>
      <c r="H53" s="71">
        <v>0</v>
      </c>
      <c r="I53" s="71">
        <v>0</v>
      </c>
      <c r="J53" s="121">
        <v>0</v>
      </c>
      <c r="K53" s="126"/>
    </row>
    <row r="54" spans="1:11" ht="14.25" customHeight="1">
      <c r="A54" s="32">
        <v>31</v>
      </c>
      <c r="B54" s="33">
        <v>3</v>
      </c>
      <c r="C54" s="33" t="s">
        <v>92</v>
      </c>
      <c r="D54" s="127" t="s">
        <v>134</v>
      </c>
      <c r="E54" s="71">
        <v>0</v>
      </c>
      <c r="F54" s="71">
        <v>0</v>
      </c>
      <c r="G54" s="71">
        <v>0</v>
      </c>
      <c r="H54" s="71">
        <v>0</v>
      </c>
      <c r="I54" s="71">
        <v>0</v>
      </c>
      <c r="J54" s="132">
        <v>0</v>
      </c>
      <c r="K54" s="126"/>
    </row>
    <row r="55" spans="1:11" ht="14.25" customHeight="1">
      <c r="A55" s="32">
        <v>31</v>
      </c>
      <c r="B55" s="33">
        <v>4</v>
      </c>
      <c r="C55" s="33" t="s">
        <v>92</v>
      </c>
      <c r="D55" s="127" t="s">
        <v>135</v>
      </c>
      <c r="E55" s="71">
        <v>0</v>
      </c>
      <c r="F55" s="71">
        <v>0</v>
      </c>
      <c r="G55" s="71">
        <v>0</v>
      </c>
      <c r="H55" s="71">
        <v>0</v>
      </c>
      <c r="I55" s="71">
        <v>0</v>
      </c>
      <c r="J55" s="121">
        <v>0</v>
      </c>
      <c r="K55" s="126"/>
    </row>
    <row r="56" spans="1:11" ht="14.25" customHeight="1">
      <c r="A56" s="32">
        <v>31</v>
      </c>
      <c r="B56" s="33">
        <v>5</v>
      </c>
      <c r="C56" s="33" t="s">
        <v>92</v>
      </c>
      <c r="D56" s="127" t="s">
        <v>136</v>
      </c>
      <c r="E56" s="71">
        <v>0</v>
      </c>
      <c r="F56" s="71">
        <v>0</v>
      </c>
      <c r="G56" s="71">
        <v>0</v>
      </c>
      <c r="H56" s="71">
        <v>0</v>
      </c>
      <c r="I56" s="71">
        <v>0</v>
      </c>
      <c r="J56" s="121">
        <v>0</v>
      </c>
      <c r="K56" s="126"/>
    </row>
    <row r="57" spans="1:11" ht="14.25" customHeight="1">
      <c r="A57" s="32">
        <v>31</v>
      </c>
      <c r="B57" s="33">
        <v>6</v>
      </c>
      <c r="C57" s="33" t="s">
        <v>92</v>
      </c>
      <c r="D57" s="127" t="s">
        <v>137</v>
      </c>
      <c r="E57" s="71">
        <v>0</v>
      </c>
      <c r="F57" s="71">
        <v>0</v>
      </c>
      <c r="G57" s="71">
        <v>0</v>
      </c>
      <c r="H57" s="71">
        <v>0</v>
      </c>
      <c r="I57" s="71">
        <v>0</v>
      </c>
      <c r="J57" s="121">
        <v>0</v>
      </c>
      <c r="K57" s="126"/>
    </row>
    <row r="58" spans="1:11" ht="14.25" customHeight="1">
      <c r="A58" s="32">
        <v>31</v>
      </c>
      <c r="B58" s="33">
        <v>7</v>
      </c>
      <c r="C58" s="33" t="s">
        <v>92</v>
      </c>
      <c r="D58" s="127" t="s">
        <v>138</v>
      </c>
      <c r="E58" s="71">
        <v>0</v>
      </c>
      <c r="F58" s="71">
        <v>0</v>
      </c>
      <c r="G58" s="71">
        <v>0</v>
      </c>
      <c r="H58" s="71">
        <v>0</v>
      </c>
      <c r="I58" s="71">
        <v>0</v>
      </c>
      <c r="J58" s="121">
        <v>0</v>
      </c>
      <c r="K58" s="126"/>
    </row>
    <row r="59" spans="1:11" ht="14.25" customHeight="1">
      <c r="A59" s="32"/>
      <c r="B59" s="33"/>
      <c r="C59" s="33"/>
      <c r="D59" s="127"/>
      <c r="E59" s="71"/>
      <c r="F59" s="71"/>
      <c r="G59" s="71"/>
      <c r="H59" s="71"/>
      <c r="I59" s="71"/>
      <c r="J59" s="121"/>
      <c r="K59" s="126"/>
    </row>
    <row r="60" spans="1:11" ht="14.25" customHeight="1">
      <c r="A60" s="32"/>
      <c r="B60" s="33"/>
      <c r="C60" s="33"/>
      <c r="D60" s="127"/>
      <c r="E60" s="71"/>
      <c r="F60" s="71"/>
      <c r="G60" s="71"/>
      <c r="H60" s="71"/>
      <c r="I60" s="71"/>
      <c r="J60" s="121"/>
      <c r="K60" s="126"/>
    </row>
    <row r="61" spans="1:11" ht="14.25" customHeight="1">
      <c r="A61" s="32"/>
      <c r="B61" s="33"/>
      <c r="C61" s="33"/>
      <c r="D61" s="127"/>
      <c r="E61" s="71"/>
      <c r="F61" s="71"/>
      <c r="G61" s="71"/>
      <c r="H61" s="71"/>
      <c r="I61" s="71"/>
      <c r="J61" s="121"/>
      <c r="K61" s="126"/>
    </row>
    <row r="62" spans="1:11" ht="14.25" customHeight="1">
      <c r="A62" s="32" t="s">
        <v>92</v>
      </c>
      <c r="B62" s="33" t="s">
        <v>92</v>
      </c>
      <c r="C62" s="33" t="s">
        <v>92</v>
      </c>
      <c r="D62" s="127" t="s">
        <v>139</v>
      </c>
      <c r="E62" s="71">
        <f>E47+E48</f>
        <v>29775904</v>
      </c>
      <c r="F62" s="71">
        <f>F47+F48</f>
        <v>401875999</v>
      </c>
      <c r="G62" s="71"/>
      <c r="H62" s="71"/>
      <c r="I62" s="71"/>
      <c r="J62" s="121"/>
      <c r="K62" s="126"/>
    </row>
    <row r="63" spans="1:11" ht="14.25" customHeight="1">
      <c r="A63" s="32" t="s">
        <v>92</v>
      </c>
      <c r="B63" s="33" t="s">
        <v>92</v>
      </c>
      <c r="C63" s="33" t="s">
        <v>92</v>
      </c>
      <c r="D63" s="127" t="s">
        <v>140</v>
      </c>
      <c r="E63" s="75">
        <v>265837112</v>
      </c>
      <c r="F63" s="71"/>
      <c r="G63" s="71"/>
      <c r="H63" s="71"/>
      <c r="I63" s="71"/>
      <c r="J63" s="121"/>
      <c r="K63" s="126"/>
    </row>
    <row r="64" spans="1:11" ht="14.25" customHeight="1">
      <c r="A64" s="32" t="s">
        <v>92</v>
      </c>
      <c r="B64" s="33" t="s">
        <v>92</v>
      </c>
      <c r="C64" s="33" t="s">
        <v>92</v>
      </c>
      <c r="D64" s="127" t="s">
        <v>141</v>
      </c>
      <c r="E64" s="71">
        <f>E62+E63</f>
        <v>295613016</v>
      </c>
      <c r="F64" s="71">
        <f>F62</f>
        <v>401875999</v>
      </c>
      <c r="G64" s="71"/>
      <c r="H64" s="71"/>
      <c r="I64" s="71"/>
      <c r="J64" s="121"/>
      <c r="K64" s="126"/>
    </row>
    <row r="65" spans="1:11" ht="14.25" customHeight="1">
      <c r="A65" s="32" t="s">
        <v>92</v>
      </c>
      <c r="B65" s="33" t="s">
        <v>92</v>
      </c>
      <c r="C65" s="33" t="s">
        <v>92</v>
      </c>
      <c r="D65" s="127" t="s">
        <v>142</v>
      </c>
      <c r="E65" s="131">
        <v>144903000</v>
      </c>
      <c r="F65" s="71">
        <v>0</v>
      </c>
      <c r="G65" s="71"/>
      <c r="H65" s="71"/>
      <c r="I65" s="71"/>
      <c r="J65" s="121"/>
      <c r="K65" s="126"/>
    </row>
    <row r="66" spans="1:11" ht="14.25" customHeight="1">
      <c r="A66" s="32" t="s">
        <v>92</v>
      </c>
      <c r="B66" s="33" t="s">
        <v>92</v>
      </c>
      <c r="C66" s="33" t="s">
        <v>92</v>
      </c>
      <c r="D66" s="127" t="s">
        <v>143</v>
      </c>
      <c r="E66" s="75">
        <v>22797250</v>
      </c>
      <c r="F66" s="71">
        <v>0</v>
      </c>
      <c r="G66" s="71"/>
      <c r="H66" s="71"/>
      <c r="I66" s="71"/>
      <c r="J66" s="121"/>
      <c r="K66" s="126"/>
    </row>
    <row r="67" spans="1:11" ht="14.25" customHeight="1" thickBot="1">
      <c r="A67" s="133" t="s">
        <v>92</v>
      </c>
      <c r="B67" s="134" t="s">
        <v>92</v>
      </c>
      <c r="C67" s="134" t="s">
        <v>92</v>
      </c>
      <c r="D67" s="135" t="s">
        <v>144</v>
      </c>
      <c r="E67" s="136">
        <v>67049500</v>
      </c>
      <c r="F67" s="123">
        <v>0</v>
      </c>
      <c r="G67" s="123"/>
      <c r="H67" s="123"/>
      <c r="I67" s="123"/>
      <c r="J67" s="124"/>
      <c r="K67" s="126"/>
    </row>
    <row r="68" spans="1:10" ht="16.5">
      <c r="A68" s="211" t="s">
        <v>72</v>
      </c>
      <c r="B68" s="211"/>
      <c r="C68" s="211"/>
      <c r="D68" s="43"/>
      <c r="E68" s="43"/>
      <c r="F68" s="43"/>
      <c r="G68" s="43"/>
      <c r="H68" s="43"/>
      <c r="I68" s="200" t="s">
        <v>73</v>
      </c>
      <c r="J68" s="212"/>
    </row>
    <row r="69" spans="1:10" ht="16.5">
      <c r="A69" s="213" t="s">
        <v>74</v>
      </c>
      <c r="B69" s="213"/>
      <c r="C69" s="213"/>
      <c r="D69" s="214" t="s">
        <v>75</v>
      </c>
      <c r="E69" s="214"/>
      <c r="F69" s="214"/>
      <c r="G69" s="214"/>
      <c r="H69" s="214"/>
      <c r="I69" s="204" t="s">
        <v>76</v>
      </c>
      <c r="J69" s="215"/>
    </row>
    <row r="70" spans="1:10" ht="19.5">
      <c r="A70" s="43"/>
      <c r="B70" s="43"/>
      <c r="C70" s="43"/>
      <c r="D70" s="43"/>
      <c r="E70" s="206" t="s">
        <v>77</v>
      </c>
      <c r="F70" s="216"/>
      <c r="G70" s="216"/>
      <c r="H70" s="216"/>
      <c r="I70" s="217" t="s">
        <v>145</v>
      </c>
      <c r="J70" s="217"/>
    </row>
    <row r="71" spans="1:10" ht="17.25" thickBot="1">
      <c r="A71" s="43"/>
      <c r="B71" s="43"/>
      <c r="C71" s="43"/>
      <c r="D71" s="43"/>
      <c r="E71" s="209" t="str">
        <f>E4</f>
        <v>中華民國108年06月     (108年度 )</v>
      </c>
      <c r="F71" s="209"/>
      <c r="G71" s="209"/>
      <c r="H71" s="209"/>
      <c r="I71" s="210" t="s">
        <v>80</v>
      </c>
      <c r="J71" s="210"/>
    </row>
    <row r="72" spans="1:10" ht="14.25" customHeight="1">
      <c r="A72" s="196" t="s">
        <v>81</v>
      </c>
      <c r="B72" s="197"/>
      <c r="C72" s="197"/>
      <c r="D72" s="197"/>
      <c r="E72" s="197" t="s">
        <v>82</v>
      </c>
      <c r="F72" s="197"/>
      <c r="G72" s="197" t="s">
        <v>146</v>
      </c>
      <c r="H72" s="197"/>
      <c r="I72" s="197" t="s">
        <v>147</v>
      </c>
      <c r="J72" s="198"/>
    </row>
    <row r="73" spans="1:10" ht="16.5">
      <c r="A73" s="32" t="s">
        <v>85</v>
      </c>
      <c r="B73" s="33" t="s">
        <v>86</v>
      </c>
      <c r="C73" s="33" t="s">
        <v>87</v>
      </c>
      <c r="D73" s="33" t="s">
        <v>88</v>
      </c>
      <c r="E73" s="33" t="s">
        <v>89</v>
      </c>
      <c r="F73" s="33" t="s">
        <v>90</v>
      </c>
      <c r="G73" s="33" t="s">
        <v>89</v>
      </c>
      <c r="H73" s="33" t="s">
        <v>91</v>
      </c>
      <c r="I73" s="33" t="s">
        <v>89</v>
      </c>
      <c r="J73" s="34" t="s">
        <v>91</v>
      </c>
    </row>
    <row r="74" spans="1:10" ht="14.25" customHeight="1">
      <c r="A74" s="32" t="s">
        <v>92</v>
      </c>
      <c r="B74" s="33" t="s">
        <v>92</v>
      </c>
      <c r="C74" s="33" t="s">
        <v>92</v>
      </c>
      <c r="D74" s="127" t="s">
        <v>148</v>
      </c>
      <c r="E74" s="129">
        <f>G74+I74</f>
        <v>7617119</v>
      </c>
      <c r="F74" s="129">
        <f>H74+J74</f>
        <v>54690929</v>
      </c>
      <c r="G74" s="129">
        <f>G75+G80+G84+G89+G102+G105+G108+G111+G113</f>
        <v>7617119</v>
      </c>
      <c r="H74" s="129">
        <f>H75+H80+H84+H89+H102+H105+H108+H111+H113</f>
        <v>53263995</v>
      </c>
      <c r="I74" s="129">
        <f>I75+I80+I84+I89+I102+I105+I108+I111+I113</f>
        <v>0</v>
      </c>
      <c r="J74" s="137">
        <f>J75+J80+J84+J89+J102+J105+J108+J111+J113</f>
        <v>1426934</v>
      </c>
    </row>
    <row r="75" spans="1:10" ht="14.25" customHeight="1">
      <c r="A75" s="32">
        <v>1</v>
      </c>
      <c r="B75" s="33" t="s">
        <v>92</v>
      </c>
      <c r="C75" s="33" t="s">
        <v>92</v>
      </c>
      <c r="D75" s="127" t="s">
        <v>149</v>
      </c>
      <c r="E75" s="71">
        <f aca="true" t="shared" si="2" ref="E75:J75">E76+E77+E78+E79</f>
        <v>9536312</v>
      </c>
      <c r="F75" s="71">
        <f t="shared" si="2"/>
        <v>45480509</v>
      </c>
      <c r="G75" s="71">
        <f t="shared" si="2"/>
        <v>3630038</v>
      </c>
      <c r="H75" s="71">
        <f t="shared" si="2"/>
        <v>28914970</v>
      </c>
      <c r="I75" s="71">
        <f t="shared" si="2"/>
        <v>0</v>
      </c>
      <c r="J75" s="132">
        <f t="shared" si="2"/>
        <v>84000</v>
      </c>
    </row>
    <row r="76" spans="1:10" ht="14.25" customHeight="1">
      <c r="A76" s="32">
        <v>1</v>
      </c>
      <c r="B76" s="33">
        <v>1</v>
      </c>
      <c r="C76" s="33" t="s">
        <v>92</v>
      </c>
      <c r="D76" s="125" t="s">
        <v>150</v>
      </c>
      <c r="E76" s="71">
        <f>G76+I76</f>
        <v>1105480</v>
      </c>
      <c r="F76" s="71">
        <f>H76+J76</f>
        <v>9191920</v>
      </c>
      <c r="G76" s="75">
        <v>1105480</v>
      </c>
      <c r="H76" s="75">
        <v>9191920</v>
      </c>
      <c r="I76" s="75">
        <v>0</v>
      </c>
      <c r="J76" s="120">
        <v>0</v>
      </c>
    </row>
    <row r="77" spans="1:10" ht="14.25" customHeight="1">
      <c r="A77" s="32">
        <v>1</v>
      </c>
      <c r="B77" s="33">
        <v>2</v>
      </c>
      <c r="C77" s="33" t="s">
        <v>92</v>
      </c>
      <c r="D77" s="125" t="s">
        <v>151</v>
      </c>
      <c r="E77" s="71">
        <f>G77+I77</f>
        <v>840821</v>
      </c>
      <c r="F77" s="71">
        <f>H77+J77</f>
        <v>6306602</v>
      </c>
      <c r="G77" s="75">
        <v>840821</v>
      </c>
      <c r="H77" s="75">
        <v>6306602</v>
      </c>
      <c r="I77" s="75">
        <v>0</v>
      </c>
      <c r="J77" s="120">
        <v>0</v>
      </c>
    </row>
    <row r="78" spans="1:10" ht="14.25" customHeight="1">
      <c r="A78" s="32">
        <v>1</v>
      </c>
      <c r="B78" s="33">
        <v>3</v>
      </c>
      <c r="C78" s="33" t="s">
        <v>92</v>
      </c>
      <c r="D78" s="125" t="s">
        <v>152</v>
      </c>
      <c r="E78" s="71">
        <v>7364243</v>
      </c>
      <c r="F78" s="71">
        <v>27951834</v>
      </c>
      <c r="G78" s="75">
        <v>1515462</v>
      </c>
      <c r="H78" s="75">
        <v>12068689</v>
      </c>
      <c r="I78" s="75">
        <v>0</v>
      </c>
      <c r="J78" s="120">
        <v>84000</v>
      </c>
    </row>
    <row r="79" spans="1:10" ht="14.25" customHeight="1">
      <c r="A79" s="32">
        <v>1</v>
      </c>
      <c r="B79" s="33">
        <v>4</v>
      </c>
      <c r="C79" s="33" t="s">
        <v>92</v>
      </c>
      <c r="D79" s="125" t="s">
        <v>153</v>
      </c>
      <c r="E79" s="71">
        <v>225768</v>
      </c>
      <c r="F79" s="71">
        <v>2030153</v>
      </c>
      <c r="G79" s="75">
        <v>168275</v>
      </c>
      <c r="H79" s="75">
        <v>1347759</v>
      </c>
      <c r="I79" s="75">
        <v>0</v>
      </c>
      <c r="J79" s="120">
        <v>0</v>
      </c>
    </row>
    <row r="80" spans="1:10" ht="14.25" customHeight="1">
      <c r="A80" s="32">
        <v>2</v>
      </c>
      <c r="B80" s="33" t="s">
        <v>92</v>
      </c>
      <c r="C80" s="33" t="s">
        <v>92</v>
      </c>
      <c r="D80" s="127" t="s">
        <v>154</v>
      </c>
      <c r="E80" s="71">
        <f aca="true" t="shared" si="3" ref="E80:J80">E81+E82+E83</f>
        <v>450199</v>
      </c>
      <c r="F80" s="71">
        <f t="shared" si="3"/>
        <v>2200128</v>
      </c>
      <c r="G80" s="71">
        <f t="shared" si="3"/>
        <v>450199</v>
      </c>
      <c r="H80" s="71">
        <f t="shared" si="3"/>
        <v>1903128</v>
      </c>
      <c r="I80" s="71">
        <f t="shared" si="3"/>
        <v>0</v>
      </c>
      <c r="J80" s="121">
        <f t="shared" si="3"/>
        <v>297000</v>
      </c>
    </row>
    <row r="81" spans="1:10" ht="14.25" customHeight="1">
      <c r="A81" s="32">
        <v>2</v>
      </c>
      <c r="B81" s="33">
        <v>1</v>
      </c>
      <c r="C81" s="33" t="s">
        <v>92</v>
      </c>
      <c r="D81" s="125" t="s">
        <v>155</v>
      </c>
      <c r="E81" s="71">
        <f>G81+I81</f>
        <v>6600</v>
      </c>
      <c r="F81" s="71">
        <f>H81+J81</f>
        <v>36720</v>
      </c>
      <c r="G81" s="75">
        <v>6600</v>
      </c>
      <c r="H81" s="75">
        <v>36720</v>
      </c>
      <c r="I81" s="75">
        <v>0</v>
      </c>
      <c r="J81" s="120">
        <v>0</v>
      </c>
    </row>
    <row r="82" spans="1:10" ht="14.25" customHeight="1">
      <c r="A82" s="32">
        <v>2</v>
      </c>
      <c r="B82" s="33">
        <v>2</v>
      </c>
      <c r="C82" s="33" t="s">
        <v>92</v>
      </c>
      <c r="D82" s="125" t="s">
        <v>156</v>
      </c>
      <c r="E82" s="71">
        <v>0</v>
      </c>
      <c r="F82" s="71">
        <v>0</v>
      </c>
      <c r="G82" s="75">
        <v>0</v>
      </c>
      <c r="H82" s="75">
        <v>0</v>
      </c>
      <c r="I82" s="75">
        <v>0</v>
      </c>
      <c r="J82" s="120">
        <v>0</v>
      </c>
    </row>
    <row r="83" spans="1:10" ht="14.25" customHeight="1">
      <c r="A83" s="32">
        <v>2</v>
      </c>
      <c r="B83" s="33">
        <v>3</v>
      </c>
      <c r="C83" s="33" t="s">
        <v>92</v>
      </c>
      <c r="D83" s="125" t="s">
        <v>157</v>
      </c>
      <c r="E83" s="71">
        <f>G83+I83</f>
        <v>443599</v>
      </c>
      <c r="F83" s="71">
        <f>H83+J83</f>
        <v>2163408</v>
      </c>
      <c r="G83" s="75">
        <v>443599</v>
      </c>
      <c r="H83" s="75">
        <v>1866408</v>
      </c>
      <c r="I83" s="75">
        <v>0</v>
      </c>
      <c r="J83" s="120">
        <v>297000</v>
      </c>
    </row>
    <row r="84" spans="1:10" ht="14.25" customHeight="1">
      <c r="A84" s="32">
        <v>3</v>
      </c>
      <c r="B84" s="33" t="s">
        <v>92</v>
      </c>
      <c r="C84" s="33" t="s">
        <v>92</v>
      </c>
      <c r="D84" s="127" t="s">
        <v>158</v>
      </c>
      <c r="E84" s="71">
        <f aca="true" t="shared" si="4" ref="E84:J84">E85+E86+E87+E88</f>
        <v>1944812</v>
      </c>
      <c r="F84" s="71">
        <f t="shared" si="4"/>
        <v>9450823</v>
      </c>
      <c r="G84" s="71">
        <f t="shared" si="4"/>
        <v>1944812</v>
      </c>
      <c r="H84" s="71">
        <f t="shared" si="4"/>
        <v>8404889</v>
      </c>
      <c r="I84" s="71">
        <f t="shared" si="4"/>
        <v>0</v>
      </c>
      <c r="J84" s="121">
        <f t="shared" si="4"/>
        <v>1045934</v>
      </c>
    </row>
    <row r="85" spans="1:10" ht="14.25" customHeight="1">
      <c r="A85" s="32">
        <v>3</v>
      </c>
      <c r="B85" s="33">
        <v>1</v>
      </c>
      <c r="C85" s="33" t="s">
        <v>92</v>
      </c>
      <c r="D85" s="125" t="s">
        <v>159</v>
      </c>
      <c r="E85" s="71">
        <f>G85+I85</f>
        <v>1567384</v>
      </c>
      <c r="F85" s="71">
        <f>H85+J85</f>
        <v>6779549</v>
      </c>
      <c r="G85" s="75">
        <v>1567384</v>
      </c>
      <c r="H85" s="75">
        <v>5733615</v>
      </c>
      <c r="I85" s="75">
        <v>0</v>
      </c>
      <c r="J85" s="120">
        <v>1045934</v>
      </c>
    </row>
    <row r="86" spans="1:10" ht="14.25" customHeight="1">
      <c r="A86" s="32">
        <v>3</v>
      </c>
      <c r="B86" s="33">
        <v>2</v>
      </c>
      <c r="C86" s="33" t="s">
        <v>92</v>
      </c>
      <c r="D86" s="125" t="s">
        <v>160</v>
      </c>
      <c r="E86" s="71">
        <v>0</v>
      </c>
      <c r="F86" s="71">
        <v>0</v>
      </c>
      <c r="G86" s="75">
        <v>0</v>
      </c>
      <c r="H86" s="75">
        <v>0</v>
      </c>
      <c r="I86" s="75">
        <v>0</v>
      </c>
      <c r="J86" s="120">
        <v>0</v>
      </c>
    </row>
    <row r="87" spans="1:10" ht="14.25" customHeight="1">
      <c r="A87" s="32">
        <v>3</v>
      </c>
      <c r="B87" s="33">
        <v>3</v>
      </c>
      <c r="C87" s="33" t="s">
        <v>92</v>
      </c>
      <c r="D87" s="125" t="s">
        <v>161</v>
      </c>
      <c r="E87" s="71">
        <f>G87</f>
        <v>154205</v>
      </c>
      <c r="F87" s="71">
        <f>H87</f>
        <v>949554</v>
      </c>
      <c r="G87" s="75">
        <v>154205</v>
      </c>
      <c r="H87" s="75">
        <v>949554</v>
      </c>
      <c r="I87" s="75">
        <v>0</v>
      </c>
      <c r="J87" s="120">
        <v>0</v>
      </c>
    </row>
    <row r="88" spans="1:10" ht="14.25" customHeight="1">
      <c r="A88" s="32">
        <v>3</v>
      </c>
      <c r="B88" s="33">
        <v>4</v>
      </c>
      <c r="C88" s="33" t="s">
        <v>92</v>
      </c>
      <c r="D88" s="125" t="s">
        <v>162</v>
      </c>
      <c r="E88" s="71">
        <f>G88+I88</f>
        <v>223223</v>
      </c>
      <c r="F88" s="71">
        <f>H88+J88</f>
        <v>1721720</v>
      </c>
      <c r="G88" s="75">
        <v>223223</v>
      </c>
      <c r="H88" s="75">
        <v>1721720</v>
      </c>
      <c r="I88" s="75">
        <v>0</v>
      </c>
      <c r="J88" s="120">
        <v>0</v>
      </c>
    </row>
    <row r="89" spans="1:10" ht="14.25" customHeight="1">
      <c r="A89" s="32">
        <v>4</v>
      </c>
      <c r="B89" s="33" t="s">
        <v>92</v>
      </c>
      <c r="C89" s="33" t="s">
        <v>92</v>
      </c>
      <c r="D89" s="127" t="s">
        <v>163</v>
      </c>
      <c r="E89" s="71">
        <f aca="true" t="shared" si="5" ref="E89:J89">E90+E91+E92+E93+E94</f>
        <v>277105</v>
      </c>
      <c r="F89" s="71">
        <f t="shared" si="5"/>
        <v>2072646</v>
      </c>
      <c r="G89" s="71">
        <f t="shared" si="5"/>
        <v>277105</v>
      </c>
      <c r="H89" s="71">
        <f t="shared" si="5"/>
        <v>2072646</v>
      </c>
      <c r="I89" s="71">
        <f t="shared" si="5"/>
        <v>0</v>
      </c>
      <c r="J89" s="132">
        <f t="shared" si="5"/>
        <v>0</v>
      </c>
    </row>
    <row r="90" spans="1:10" ht="14.25" customHeight="1">
      <c r="A90" s="32">
        <v>4</v>
      </c>
      <c r="B90" s="33">
        <v>1</v>
      </c>
      <c r="C90" s="33" t="s">
        <v>92</v>
      </c>
      <c r="D90" s="125" t="s">
        <v>164</v>
      </c>
      <c r="E90" s="71">
        <f aca="true" t="shared" si="6" ref="E90:F92">G90+I90</f>
        <v>196265</v>
      </c>
      <c r="F90" s="71">
        <f t="shared" si="6"/>
        <v>1904908</v>
      </c>
      <c r="G90" s="75">
        <v>196265</v>
      </c>
      <c r="H90" s="75">
        <v>1904908</v>
      </c>
      <c r="I90" s="75">
        <v>0</v>
      </c>
      <c r="J90" s="120">
        <v>0</v>
      </c>
    </row>
    <row r="91" spans="1:10" ht="14.25" customHeight="1">
      <c r="A91" s="32">
        <v>4</v>
      </c>
      <c r="B91" s="33">
        <v>2</v>
      </c>
      <c r="C91" s="33" t="s">
        <v>92</v>
      </c>
      <c r="D91" s="125" t="s">
        <v>165</v>
      </c>
      <c r="E91" s="71">
        <f t="shared" si="6"/>
        <v>80000</v>
      </c>
      <c r="F91" s="71">
        <f t="shared" si="6"/>
        <v>166578</v>
      </c>
      <c r="G91" s="75">
        <v>80000</v>
      </c>
      <c r="H91" s="75">
        <v>166578</v>
      </c>
      <c r="I91" s="75">
        <v>0</v>
      </c>
      <c r="J91" s="120">
        <v>0</v>
      </c>
    </row>
    <row r="92" spans="1:10" ht="14.25" customHeight="1">
      <c r="A92" s="32">
        <v>4</v>
      </c>
      <c r="B92" s="33">
        <v>3</v>
      </c>
      <c r="C92" s="33" t="s">
        <v>92</v>
      </c>
      <c r="D92" s="125" t="s">
        <v>166</v>
      </c>
      <c r="E92" s="71">
        <f t="shared" si="6"/>
        <v>840</v>
      </c>
      <c r="F92" s="71">
        <f t="shared" si="6"/>
        <v>1160</v>
      </c>
      <c r="G92" s="75">
        <v>840</v>
      </c>
      <c r="H92" s="75">
        <v>1160</v>
      </c>
      <c r="I92" s="75">
        <v>0</v>
      </c>
      <c r="J92" s="120">
        <v>0</v>
      </c>
    </row>
    <row r="93" spans="1:10" ht="14.25" customHeight="1">
      <c r="A93" s="32">
        <v>4</v>
      </c>
      <c r="B93" s="33">
        <v>4</v>
      </c>
      <c r="C93" s="33" t="s">
        <v>92</v>
      </c>
      <c r="D93" s="125" t="s">
        <v>167</v>
      </c>
      <c r="E93" s="71">
        <v>0</v>
      </c>
      <c r="F93" s="71">
        <v>0</v>
      </c>
      <c r="G93" s="75">
        <v>0</v>
      </c>
      <c r="H93" s="75">
        <v>0</v>
      </c>
      <c r="I93" s="75">
        <v>0</v>
      </c>
      <c r="J93" s="120">
        <v>0</v>
      </c>
    </row>
    <row r="94" spans="1:10" ht="14.25" customHeight="1" thickBot="1">
      <c r="A94" s="133">
        <v>4</v>
      </c>
      <c r="B94" s="134">
        <v>5</v>
      </c>
      <c r="C94" s="134" t="s">
        <v>92</v>
      </c>
      <c r="D94" s="138" t="s">
        <v>168</v>
      </c>
      <c r="E94" s="123">
        <v>0</v>
      </c>
      <c r="F94" s="123">
        <v>0</v>
      </c>
      <c r="G94" s="136">
        <v>0</v>
      </c>
      <c r="H94" s="136">
        <v>0</v>
      </c>
      <c r="I94" s="136">
        <v>0</v>
      </c>
      <c r="J94" s="139">
        <v>0</v>
      </c>
    </row>
    <row r="95" spans="1:10" ht="16.5">
      <c r="A95" s="43"/>
      <c r="B95" s="43"/>
      <c r="C95" s="43"/>
      <c r="D95" s="43"/>
      <c r="E95" s="43"/>
      <c r="F95" s="43"/>
      <c r="G95" s="43"/>
      <c r="H95" s="43"/>
      <c r="I95" s="43"/>
      <c r="J95" s="43"/>
    </row>
    <row r="96" spans="1:10" ht="16.5">
      <c r="A96" s="211" t="s">
        <v>72</v>
      </c>
      <c r="B96" s="211"/>
      <c r="C96" s="211"/>
      <c r="D96" s="43"/>
      <c r="E96" s="43"/>
      <c r="F96" s="43"/>
      <c r="G96" s="43"/>
      <c r="H96" s="43"/>
      <c r="I96" s="200" t="s">
        <v>73</v>
      </c>
      <c r="J96" s="212"/>
    </row>
    <row r="97" spans="1:10" ht="16.5">
      <c r="A97" s="213" t="s">
        <v>74</v>
      </c>
      <c r="B97" s="213"/>
      <c r="C97" s="213"/>
      <c r="D97" s="214" t="s">
        <v>75</v>
      </c>
      <c r="E97" s="214"/>
      <c r="F97" s="214"/>
      <c r="G97" s="214"/>
      <c r="H97" s="214"/>
      <c r="I97" s="204" t="s">
        <v>76</v>
      </c>
      <c r="J97" s="215"/>
    </row>
    <row r="98" spans="1:10" ht="19.5">
      <c r="A98" s="43"/>
      <c r="B98" s="43"/>
      <c r="C98" s="43"/>
      <c r="D98" s="43"/>
      <c r="E98" s="206" t="s">
        <v>77</v>
      </c>
      <c r="F98" s="216"/>
      <c r="G98" s="216"/>
      <c r="H98" s="216"/>
      <c r="I98" s="217" t="s">
        <v>169</v>
      </c>
      <c r="J98" s="217"/>
    </row>
    <row r="99" spans="1:10" ht="17.25" thickBot="1">
      <c r="A99" s="43"/>
      <c r="B99" s="43"/>
      <c r="C99" s="43"/>
      <c r="D99" s="43"/>
      <c r="E99" s="209" t="str">
        <f>E4</f>
        <v>中華民國108年06月     (108年度 )</v>
      </c>
      <c r="F99" s="209"/>
      <c r="G99" s="209"/>
      <c r="H99" s="209"/>
      <c r="I99" s="210" t="s">
        <v>80</v>
      </c>
      <c r="J99" s="210"/>
    </row>
    <row r="100" spans="1:10" ht="14.25" customHeight="1">
      <c r="A100" s="196" t="s">
        <v>81</v>
      </c>
      <c r="B100" s="197"/>
      <c r="C100" s="197"/>
      <c r="D100" s="197"/>
      <c r="E100" s="197" t="s">
        <v>82</v>
      </c>
      <c r="F100" s="197"/>
      <c r="G100" s="197" t="s">
        <v>146</v>
      </c>
      <c r="H100" s="197"/>
      <c r="I100" s="197" t="s">
        <v>147</v>
      </c>
      <c r="J100" s="198"/>
    </row>
    <row r="101" spans="1:10" ht="16.5">
      <c r="A101" s="32" t="s">
        <v>85</v>
      </c>
      <c r="B101" s="33" t="s">
        <v>86</v>
      </c>
      <c r="C101" s="33" t="s">
        <v>87</v>
      </c>
      <c r="D101" s="33" t="s">
        <v>88</v>
      </c>
      <c r="E101" s="33" t="s">
        <v>89</v>
      </c>
      <c r="F101" s="33" t="s">
        <v>90</v>
      </c>
      <c r="G101" s="33" t="s">
        <v>89</v>
      </c>
      <c r="H101" s="33" t="s">
        <v>91</v>
      </c>
      <c r="I101" s="33" t="s">
        <v>89</v>
      </c>
      <c r="J101" s="34" t="s">
        <v>91</v>
      </c>
    </row>
    <row r="102" spans="1:10" ht="14.25" customHeight="1">
      <c r="A102" s="32">
        <v>5</v>
      </c>
      <c r="B102" s="33" t="s">
        <v>92</v>
      </c>
      <c r="C102" s="33" t="s">
        <v>92</v>
      </c>
      <c r="D102" s="127" t="s">
        <v>170</v>
      </c>
      <c r="E102" s="71">
        <f aca="true" t="shared" si="7" ref="E102:J102">E103+E104</f>
        <v>3264813</v>
      </c>
      <c r="F102" s="71">
        <f t="shared" si="7"/>
        <v>15387132</v>
      </c>
      <c r="G102" s="71">
        <f t="shared" si="7"/>
        <v>925792</v>
      </c>
      <c r="H102" s="71">
        <f t="shared" si="7"/>
        <v>6672677</v>
      </c>
      <c r="I102" s="71">
        <f t="shared" si="7"/>
        <v>0</v>
      </c>
      <c r="J102" s="121">
        <f t="shared" si="7"/>
        <v>0</v>
      </c>
    </row>
    <row r="103" spans="1:10" ht="14.25" customHeight="1">
      <c r="A103" s="32">
        <v>5</v>
      </c>
      <c r="B103" s="33">
        <v>1</v>
      </c>
      <c r="C103" s="33" t="s">
        <v>92</v>
      </c>
      <c r="D103" s="125" t="s">
        <v>171</v>
      </c>
      <c r="E103" s="71">
        <v>274980</v>
      </c>
      <c r="F103" s="71">
        <v>1547879</v>
      </c>
      <c r="G103" s="75">
        <v>41657</v>
      </c>
      <c r="H103" s="75">
        <v>262920</v>
      </c>
      <c r="I103" s="75">
        <v>0</v>
      </c>
      <c r="J103" s="120">
        <v>0</v>
      </c>
    </row>
    <row r="104" spans="1:10" ht="14.25" customHeight="1">
      <c r="A104" s="32">
        <v>5</v>
      </c>
      <c r="B104" s="33">
        <v>2</v>
      </c>
      <c r="C104" s="33" t="s">
        <v>92</v>
      </c>
      <c r="D104" s="125" t="s">
        <v>172</v>
      </c>
      <c r="E104" s="71">
        <v>2989833</v>
      </c>
      <c r="F104" s="71">
        <v>13839253</v>
      </c>
      <c r="G104" s="75">
        <v>884135</v>
      </c>
      <c r="H104" s="75">
        <v>6409757</v>
      </c>
      <c r="I104" s="75">
        <v>0</v>
      </c>
      <c r="J104" s="120">
        <v>0</v>
      </c>
    </row>
    <row r="105" spans="1:10" ht="14.25" customHeight="1">
      <c r="A105" s="32">
        <v>10</v>
      </c>
      <c r="B105" s="33" t="s">
        <v>92</v>
      </c>
      <c r="C105" s="33" t="s">
        <v>92</v>
      </c>
      <c r="D105" s="127" t="s">
        <v>173</v>
      </c>
      <c r="E105" s="71">
        <f aca="true" t="shared" si="8" ref="E105:J105">E106+E107</f>
        <v>392973</v>
      </c>
      <c r="F105" s="71">
        <f t="shared" si="8"/>
        <v>5033940</v>
      </c>
      <c r="G105" s="71">
        <f t="shared" si="8"/>
        <v>392973</v>
      </c>
      <c r="H105" s="71">
        <f t="shared" si="8"/>
        <v>5033940</v>
      </c>
      <c r="I105" s="71">
        <f t="shared" si="8"/>
        <v>0</v>
      </c>
      <c r="J105" s="121">
        <f t="shared" si="8"/>
        <v>0</v>
      </c>
    </row>
    <row r="106" spans="1:10" ht="14.25" customHeight="1">
      <c r="A106" s="32">
        <v>10</v>
      </c>
      <c r="B106" s="33">
        <v>1</v>
      </c>
      <c r="C106" s="33" t="s">
        <v>92</v>
      </c>
      <c r="D106" s="125" t="s">
        <v>174</v>
      </c>
      <c r="E106" s="71">
        <f>G106+I106</f>
        <v>392973</v>
      </c>
      <c r="F106" s="71">
        <f>H106+J106</f>
        <v>5033940</v>
      </c>
      <c r="G106" s="75">
        <v>392973</v>
      </c>
      <c r="H106" s="75">
        <v>5033940</v>
      </c>
      <c r="I106" s="75">
        <v>0</v>
      </c>
      <c r="J106" s="120">
        <v>0</v>
      </c>
    </row>
    <row r="107" spans="1:10" ht="14.25" customHeight="1">
      <c r="A107" s="32">
        <v>10</v>
      </c>
      <c r="B107" s="33">
        <v>2</v>
      </c>
      <c r="C107" s="33" t="s">
        <v>92</v>
      </c>
      <c r="D107" s="125" t="s">
        <v>175</v>
      </c>
      <c r="E107" s="71">
        <v>0</v>
      </c>
      <c r="F107" s="71">
        <v>0</v>
      </c>
      <c r="G107" s="75">
        <v>0</v>
      </c>
      <c r="H107" s="75">
        <v>0</v>
      </c>
      <c r="I107" s="75">
        <v>0</v>
      </c>
      <c r="J107" s="120">
        <v>0</v>
      </c>
    </row>
    <row r="108" spans="1:10" ht="14.25" customHeight="1">
      <c r="A108" s="32">
        <v>6</v>
      </c>
      <c r="B108" s="33" t="s">
        <v>92</v>
      </c>
      <c r="C108" s="33" t="s">
        <v>92</v>
      </c>
      <c r="D108" s="127" t="s">
        <v>176</v>
      </c>
      <c r="E108" s="71">
        <v>0</v>
      </c>
      <c r="F108" s="71">
        <v>0</v>
      </c>
      <c r="G108" s="71">
        <v>0</v>
      </c>
      <c r="H108" s="71">
        <v>0</v>
      </c>
      <c r="I108" s="71">
        <v>0</v>
      </c>
      <c r="J108" s="121">
        <v>0</v>
      </c>
    </row>
    <row r="109" spans="1:10" ht="14.25" customHeight="1">
      <c r="A109" s="32">
        <v>6</v>
      </c>
      <c r="B109" s="33">
        <v>1</v>
      </c>
      <c r="C109" s="33" t="s">
        <v>92</v>
      </c>
      <c r="D109" s="127" t="s">
        <v>177</v>
      </c>
      <c r="E109" s="71">
        <v>0</v>
      </c>
      <c r="F109" s="71">
        <v>0</v>
      </c>
      <c r="G109" s="71">
        <v>0</v>
      </c>
      <c r="H109" s="71">
        <v>0</v>
      </c>
      <c r="I109" s="71">
        <v>0</v>
      </c>
      <c r="J109" s="121">
        <v>0</v>
      </c>
    </row>
    <row r="110" spans="1:10" ht="14.25" customHeight="1">
      <c r="A110" s="32">
        <v>6</v>
      </c>
      <c r="B110" s="33">
        <v>2</v>
      </c>
      <c r="C110" s="33" t="s">
        <v>92</v>
      </c>
      <c r="D110" s="127" t="s">
        <v>178</v>
      </c>
      <c r="E110" s="71">
        <v>0</v>
      </c>
      <c r="F110" s="71">
        <v>0</v>
      </c>
      <c r="G110" s="71">
        <v>0</v>
      </c>
      <c r="H110" s="71">
        <v>0</v>
      </c>
      <c r="I110" s="71">
        <v>0</v>
      </c>
      <c r="J110" s="121">
        <v>0</v>
      </c>
    </row>
    <row r="111" spans="1:10" ht="14.25" customHeight="1">
      <c r="A111" s="32">
        <v>7</v>
      </c>
      <c r="B111" s="33" t="s">
        <v>92</v>
      </c>
      <c r="C111" s="33" t="s">
        <v>92</v>
      </c>
      <c r="D111" s="127" t="s">
        <v>179</v>
      </c>
      <c r="E111" s="71">
        <v>0</v>
      </c>
      <c r="F111" s="71">
        <v>0</v>
      </c>
      <c r="G111" s="71">
        <v>0</v>
      </c>
      <c r="H111" s="71">
        <v>0</v>
      </c>
      <c r="I111" s="71">
        <v>0</v>
      </c>
      <c r="J111" s="132">
        <v>0</v>
      </c>
    </row>
    <row r="112" spans="1:10" ht="14.25" customHeight="1">
      <c r="A112" s="32">
        <v>7</v>
      </c>
      <c r="B112" s="33">
        <v>1</v>
      </c>
      <c r="C112" s="33" t="s">
        <v>92</v>
      </c>
      <c r="D112" s="127" t="s">
        <v>180</v>
      </c>
      <c r="E112" s="71">
        <v>0</v>
      </c>
      <c r="F112" s="71">
        <v>0</v>
      </c>
      <c r="G112" s="71">
        <v>0</v>
      </c>
      <c r="H112" s="71">
        <v>0</v>
      </c>
      <c r="I112" s="71">
        <v>0</v>
      </c>
      <c r="J112" s="121">
        <v>0</v>
      </c>
    </row>
    <row r="113" spans="1:10" s="66" customFormat="1" ht="14.25" customHeight="1" thickBot="1">
      <c r="A113" s="140">
        <v>8</v>
      </c>
      <c r="B113" s="141" t="s">
        <v>92</v>
      </c>
      <c r="C113" s="141" t="s">
        <v>92</v>
      </c>
      <c r="D113" s="138" t="s">
        <v>181</v>
      </c>
      <c r="E113" s="123">
        <f>G113+I113</f>
        <v>-3800</v>
      </c>
      <c r="F113" s="123">
        <f>H113+J113</f>
        <v>261745</v>
      </c>
      <c r="G113" s="136">
        <v>-3800</v>
      </c>
      <c r="H113" s="136">
        <v>261745</v>
      </c>
      <c r="I113" s="136">
        <v>0</v>
      </c>
      <c r="J113" s="139">
        <v>0</v>
      </c>
    </row>
    <row r="114" spans="1:10" ht="16.5">
      <c r="A114" s="43"/>
      <c r="B114" s="43"/>
      <c r="C114" s="43"/>
      <c r="D114" s="43"/>
      <c r="E114" s="43"/>
      <c r="F114" s="43"/>
      <c r="G114" s="43"/>
      <c r="H114" s="43"/>
      <c r="I114" s="43"/>
      <c r="J114" s="43"/>
    </row>
    <row r="115" spans="1:10" ht="16.5">
      <c r="A115" s="211" t="s">
        <v>72</v>
      </c>
      <c r="B115" s="211"/>
      <c r="C115" s="211"/>
      <c r="D115" s="43"/>
      <c r="E115" s="43"/>
      <c r="F115" s="43"/>
      <c r="G115" s="43"/>
      <c r="H115" s="43"/>
      <c r="I115" s="200" t="s">
        <v>73</v>
      </c>
      <c r="J115" s="212"/>
    </row>
    <row r="116" spans="1:10" ht="16.5">
      <c r="A116" s="213" t="s">
        <v>74</v>
      </c>
      <c r="B116" s="213"/>
      <c r="C116" s="213"/>
      <c r="D116" s="214" t="s">
        <v>75</v>
      </c>
      <c r="E116" s="214"/>
      <c r="F116" s="214"/>
      <c r="G116" s="214"/>
      <c r="H116" s="214"/>
      <c r="I116" s="204" t="s">
        <v>76</v>
      </c>
      <c r="J116" s="215"/>
    </row>
    <row r="117" spans="1:10" ht="19.5">
      <c r="A117" s="43"/>
      <c r="B117" s="43"/>
      <c r="C117" s="43"/>
      <c r="D117" s="43"/>
      <c r="E117" s="206" t="s">
        <v>77</v>
      </c>
      <c r="F117" s="216"/>
      <c r="G117" s="216"/>
      <c r="H117" s="216"/>
      <c r="I117" s="217" t="s">
        <v>182</v>
      </c>
      <c r="J117" s="217"/>
    </row>
    <row r="118" spans="1:10" ht="17.25" thickBot="1">
      <c r="A118" s="43"/>
      <c r="B118" s="43"/>
      <c r="C118" s="43"/>
      <c r="D118" s="43"/>
      <c r="E118" s="209" t="str">
        <f>E4</f>
        <v>中華民國108年06月     (108年度 )</v>
      </c>
      <c r="F118" s="209"/>
      <c r="G118" s="209"/>
      <c r="H118" s="209"/>
      <c r="I118" s="210" t="s">
        <v>80</v>
      </c>
      <c r="J118" s="210"/>
    </row>
    <row r="119" spans="1:10" ht="14.25" customHeight="1">
      <c r="A119" s="196" t="s">
        <v>81</v>
      </c>
      <c r="B119" s="197"/>
      <c r="C119" s="197"/>
      <c r="D119" s="197"/>
      <c r="E119" s="197" t="s">
        <v>82</v>
      </c>
      <c r="F119" s="197"/>
      <c r="G119" s="197" t="s">
        <v>146</v>
      </c>
      <c r="H119" s="197"/>
      <c r="I119" s="197" t="s">
        <v>147</v>
      </c>
      <c r="J119" s="198"/>
    </row>
    <row r="120" spans="1:10" ht="16.5">
      <c r="A120" s="32" t="s">
        <v>85</v>
      </c>
      <c r="B120" s="33" t="s">
        <v>86</v>
      </c>
      <c r="C120" s="33" t="s">
        <v>87</v>
      </c>
      <c r="D120" s="33" t="s">
        <v>88</v>
      </c>
      <c r="E120" s="33" t="s">
        <v>89</v>
      </c>
      <c r="F120" s="33" t="s">
        <v>90</v>
      </c>
      <c r="G120" s="33" t="s">
        <v>89</v>
      </c>
      <c r="H120" s="33" t="s">
        <v>91</v>
      </c>
      <c r="I120" s="33" t="s">
        <v>89</v>
      </c>
      <c r="J120" s="34" t="s">
        <v>91</v>
      </c>
    </row>
    <row r="121" spans="1:10" ht="14.25" customHeight="1">
      <c r="A121" s="32" t="s">
        <v>92</v>
      </c>
      <c r="B121" s="33" t="s">
        <v>92</v>
      </c>
      <c r="C121" s="33" t="s">
        <v>92</v>
      </c>
      <c r="D121" s="127" t="s">
        <v>183</v>
      </c>
      <c r="E121" s="129">
        <f aca="true" t="shared" si="9" ref="E121:J121">E122+E127+E131+E136+E142+E145</f>
        <v>13666983</v>
      </c>
      <c r="F121" s="129">
        <f t="shared" si="9"/>
        <v>71134357</v>
      </c>
      <c r="G121" s="129">
        <f t="shared" si="9"/>
        <v>267555</v>
      </c>
      <c r="H121" s="129">
        <f t="shared" si="9"/>
        <v>1975956</v>
      </c>
      <c r="I121" s="129">
        <f t="shared" si="9"/>
        <v>13349928</v>
      </c>
      <c r="J121" s="129">
        <f t="shared" si="9"/>
        <v>69158401</v>
      </c>
    </row>
    <row r="122" spans="1:10" ht="14.25" customHeight="1">
      <c r="A122" s="32">
        <v>1</v>
      </c>
      <c r="B122" s="33" t="s">
        <v>92</v>
      </c>
      <c r="C122" s="33" t="s">
        <v>92</v>
      </c>
      <c r="D122" s="127" t="s">
        <v>149</v>
      </c>
      <c r="E122" s="71">
        <f aca="true" t="shared" si="10" ref="E122:J122">E123+E124+E125+E126</f>
        <v>206697</v>
      </c>
      <c r="F122" s="71">
        <f t="shared" si="10"/>
        <v>5345954</v>
      </c>
      <c r="G122" s="71">
        <f t="shared" si="10"/>
        <v>168700</v>
      </c>
      <c r="H122" s="71">
        <f t="shared" si="10"/>
        <v>753896</v>
      </c>
      <c r="I122" s="71">
        <f t="shared" si="10"/>
        <v>37997</v>
      </c>
      <c r="J122" s="71">
        <f t="shared" si="10"/>
        <v>4592058</v>
      </c>
    </row>
    <row r="123" spans="1:10" ht="14.25" customHeight="1">
      <c r="A123" s="32">
        <v>1</v>
      </c>
      <c r="B123" s="33">
        <v>1</v>
      </c>
      <c r="C123" s="33" t="s">
        <v>92</v>
      </c>
      <c r="D123" s="125" t="s">
        <v>184</v>
      </c>
      <c r="E123" s="71">
        <f aca="true" t="shared" si="11" ref="E123:F126">G123+I123</f>
        <v>0</v>
      </c>
      <c r="F123" s="71">
        <f t="shared" si="11"/>
        <v>320000</v>
      </c>
      <c r="G123" s="75">
        <v>0</v>
      </c>
      <c r="H123" s="75">
        <v>320000</v>
      </c>
      <c r="I123" s="75">
        <v>0</v>
      </c>
      <c r="J123" s="120">
        <v>0</v>
      </c>
    </row>
    <row r="124" spans="1:10" ht="14.25" customHeight="1">
      <c r="A124" s="32">
        <v>1</v>
      </c>
      <c r="B124" s="33">
        <v>2</v>
      </c>
      <c r="C124" s="33" t="s">
        <v>92</v>
      </c>
      <c r="D124" s="125" t="s">
        <v>185</v>
      </c>
      <c r="E124" s="71">
        <f t="shared" si="11"/>
        <v>41900</v>
      </c>
      <c r="F124" s="71">
        <f t="shared" si="11"/>
        <v>145820</v>
      </c>
      <c r="G124" s="75">
        <v>41900</v>
      </c>
      <c r="H124" s="75">
        <v>145820</v>
      </c>
      <c r="I124" s="75">
        <v>0</v>
      </c>
      <c r="J124" s="120">
        <v>0</v>
      </c>
    </row>
    <row r="125" spans="1:10" ht="14.25" customHeight="1">
      <c r="A125" s="32">
        <v>1</v>
      </c>
      <c r="B125" s="33">
        <v>3</v>
      </c>
      <c r="C125" s="33" t="s">
        <v>92</v>
      </c>
      <c r="D125" s="125" t="s">
        <v>186</v>
      </c>
      <c r="E125" s="71">
        <f t="shared" si="11"/>
        <v>164797</v>
      </c>
      <c r="F125" s="71">
        <f t="shared" si="11"/>
        <v>4880134</v>
      </c>
      <c r="G125" s="75">
        <v>126800</v>
      </c>
      <c r="H125" s="75">
        <v>288076</v>
      </c>
      <c r="I125" s="75">
        <v>37997</v>
      </c>
      <c r="J125" s="120">
        <v>4592058</v>
      </c>
    </row>
    <row r="126" spans="1:10" ht="14.25" customHeight="1">
      <c r="A126" s="32">
        <v>1</v>
      </c>
      <c r="B126" s="33">
        <v>4</v>
      </c>
      <c r="C126" s="33" t="s">
        <v>92</v>
      </c>
      <c r="D126" s="125" t="s">
        <v>187</v>
      </c>
      <c r="E126" s="71">
        <f t="shared" si="11"/>
        <v>0</v>
      </c>
      <c r="F126" s="71">
        <f t="shared" si="11"/>
        <v>0</v>
      </c>
      <c r="G126" s="75">
        <v>0</v>
      </c>
      <c r="H126" s="75">
        <v>0</v>
      </c>
      <c r="I126" s="75">
        <v>0</v>
      </c>
      <c r="J126" s="120">
        <v>0</v>
      </c>
    </row>
    <row r="127" spans="1:10" ht="14.25" customHeight="1">
      <c r="A127" s="32">
        <v>2</v>
      </c>
      <c r="B127" s="33" t="s">
        <v>92</v>
      </c>
      <c r="C127" s="33" t="s">
        <v>92</v>
      </c>
      <c r="D127" s="127" t="s">
        <v>154</v>
      </c>
      <c r="E127" s="71">
        <f aca="true" t="shared" si="12" ref="E127:J127">E128+E129+E130</f>
        <v>43600</v>
      </c>
      <c r="F127" s="71">
        <f t="shared" si="12"/>
        <v>43600</v>
      </c>
      <c r="G127" s="71">
        <f t="shared" si="12"/>
        <v>0</v>
      </c>
      <c r="H127" s="71">
        <f t="shared" si="12"/>
        <v>43600</v>
      </c>
      <c r="I127" s="71">
        <f t="shared" si="12"/>
        <v>0</v>
      </c>
      <c r="J127" s="71">
        <f t="shared" si="12"/>
        <v>0</v>
      </c>
    </row>
    <row r="128" spans="1:10" ht="14.25" customHeight="1">
      <c r="A128" s="32">
        <v>2</v>
      </c>
      <c r="B128" s="33">
        <v>1</v>
      </c>
      <c r="C128" s="33" t="s">
        <v>92</v>
      </c>
      <c r="D128" s="125" t="s">
        <v>188</v>
      </c>
      <c r="E128" s="71">
        <v>0</v>
      </c>
      <c r="F128" s="71">
        <v>0</v>
      </c>
      <c r="G128" s="75">
        <v>0</v>
      </c>
      <c r="H128" s="75">
        <v>0</v>
      </c>
      <c r="I128" s="75">
        <v>0</v>
      </c>
      <c r="J128" s="120">
        <v>0</v>
      </c>
    </row>
    <row r="129" spans="1:10" ht="14.25" customHeight="1">
      <c r="A129" s="32">
        <v>2</v>
      </c>
      <c r="B129" s="33">
        <v>2</v>
      </c>
      <c r="C129" s="33" t="s">
        <v>92</v>
      </c>
      <c r="D129" s="125" t="s">
        <v>189</v>
      </c>
      <c r="E129" s="71">
        <v>0</v>
      </c>
      <c r="F129" s="71">
        <v>0</v>
      </c>
      <c r="G129" s="75">
        <v>0</v>
      </c>
      <c r="H129" s="75">
        <v>0</v>
      </c>
      <c r="I129" s="75">
        <v>0</v>
      </c>
      <c r="J129" s="120">
        <v>0</v>
      </c>
    </row>
    <row r="130" spans="1:10" ht="14.25" customHeight="1">
      <c r="A130" s="32">
        <v>2</v>
      </c>
      <c r="B130" s="33">
        <v>3</v>
      </c>
      <c r="C130" s="33" t="s">
        <v>92</v>
      </c>
      <c r="D130" s="125" t="s">
        <v>190</v>
      </c>
      <c r="E130" s="71">
        <v>43600</v>
      </c>
      <c r="F130" s="71">
        <v>43600</v>
      </c>
      <c r="G130" s="75">
        <v>0</v>
      </c>
      <c r="H130" s="75">
        <v>43600</v>
      </c>
      <c r="I130" s="75">
        <v>0</v>
      </c>
      <c r="J130" s="120">
        <v>0</v>
      </c>
    </row>
    <row r="131" spans="1:10" ht="14.25" customHeight="1">
      <c r="A131" s="32">
        <v>3</v>
      </c>
      <c r="B131" s="33" t="s">
        <v>92</v>
      </c>
      <c r="C131" s="33" t="s">
        <v>92</v>
      </c>
      <c r="D131" s="127" t="s">
        <v>158</v>
      </c>
      <c r="E131" s="71">
        <f aca="true" t="shared" si="13" ref="E131:J131">E132+E133+E134+E135</f>
        <v>13410786</v>
      </c>
      <c r="F131" s="71">
        <f t="shared" si="13"/>
        <v>65640308</v>
      </c>
      <c r="G131" s="71">
        <f t="shared" si="13"/>
        <v>98855</v>
      </c>
      <c r="H131" s="71">
        <f t="shared" si="13"/>
        <v>1172560</v>
      </c>
      <c r="I131" s="71">
        <f t="shared" si="13"/>
        <v>13311931</v>
      </c>
      <c r="J131" s="71">
        <f t="shared" si="13"/>
        <v>64467748</v>
      </c>
    </row>
    <row r="132" spans="1:10" ht="14.25" customHeight="1">
      <c r="A132" s="32">
        <v>3</v>
      </c>
      <c r="B132" s="33">
        <v>1</v>
      </c>
      <c r="C132" s="33" t="s">
        <v>92</v>
      </c>
      <c r="D132" s="125" t="s">
        <v>191</v>
      </c>
      <c r="E132" s="71">
        <f>G132+I132</f>
        <v>0</v>
      </c>
      <c r="F132" s="71">
        <f>H132+J132</f>
        <v>5786964</v>
      </c>
      <c r="G132" s="75">
        <v>0</v>
      </c>
      <c r="H132" s="75">
        <v>215691</v>
      </c>
      <c r="I132" s="75">
        <v>0</v>
      </c>
      <c r="J132" s="120">
        <v>5571273</v>
      </c>
    </row>
    <row r="133" spans="1:10" ht="14.25" customHeight="1">
      <c r="A133" s="32">
        <v>3</v>
      </c>
      <c r="B133" s="33">
        <v>2</v>
      </c>
      <c r="C133" s="33" t="s">
        <v>92</v>
      </c>
      <c r="D133" s="125" t="s">
        <v>192</v>
      </c>
      <c r="E133" s="71">
        <v>0</v>
      </c>
      <c r="F133" s="71">
        <v>0</v>
      </c>
      <c r="G133" s="75">
        <v>0</v>
      </c>
      <c r="H133" s="75">
        <v>0</v>
      </c>
      <c r="I133" s="75">
        <v>0</v>
      </c>
      <c r="J133" s="120">
        <v>0</v>
      </c>
    </row>
    <row r="134" spans="1:10" ht="14.25" customHeight="1">
      <c r="A134" s="32">
        <v>3</v>
      </c>
      <c r="B134" s="33">
        <v>3</v>
      </c>
      <c r="C134" s="33" t="s">
        <v>92</v>
      </c>
      <c r="D134" s="125" t="s">
        <v>193</v>
      </c>
      <c r="E134" s="71">
        <v>0</v>
      </c>
      <c r="F134" s="71">
        <v>0</v>
      </c>
      <c r="G134" s="75">
        <v>0</v>
      </c>
      <c r="H134" s="75">
        <v>0</v>
      </c>
      <c r="I134" s="75">
        <v>0</v>
      </c>
      <c r="J134" s="120">
        <v>0</v>
      </c>
    </row>
    <row r="135" spans="1:10" ht="14.25" customHeight="1">
      <c r="A135" s="32">
        <v>3</v>
      </c>
      <c r="B135" s="33">
        <v>4</v>
      </c>
      <c r="C135" s="33" t="s">
        <v>92</v>
      </c>
      <c r="D135" s="125" t="s">
        <v>162</v>
      </c>
      <c r="E135" s="71">
        <f>G135+I135</f>
        <v>13410786</v>
      </c>
      <c r="F135" s="71">
        <f>H135+J135</f>
        <v>59853344</v>
      </c>
      <c r="G135" s="75">
        <v>98855</v>
      </c>
      <c r="H135" s="75">
        <v>956869</v>
      </c>
      <c r="I135" s="75">
        <v>13311931</v>
      </c>
      <c r="J135" s="120">
        <v>58896475</v>
      </c>
    </row>
    <row r="136" spans="1:10" ht="14.25" customHeight="1">
      <c r="A136" s="32">
        <v>4</v>
      </c>
      <c r="B136" s="33" t="s">
        <v>92</v>
      </c>
      <c r="C136" s="33" t="s">
        <v>92</v>
      </c>
      <c r="D136" s="127" t="s">
        <v>163</v>
      </c>
      <c r="E136" s="71">
        <f aca="true" t="shared" si="14" ref="E136:F144">G136+I136</f>
        <v>0</v>
      </c>
      <c r="F136" s="71">
        <f t="shared" si="14"/>
        <v>0</v>
      </c>
      <c r="G136" s="71">
        <f>G137+G138+G139+G140+G141</f>
        <v>0</v>
      </c>
      <c r="H136" s="71">
        <f>H137+H138+H139+H140+H141</f>
        <v>0</v>
      </c>
      <c r="I136" s="71">
        <f>I137+I138+I139+I140+I141</f>
        <v>0</v>
      </c>
      <c r="J136" s="71">
        <f>J137+J138+J139+J140+J141</f>
        <v>0</v>
      </c>
    </row>
    <row r="137" spans="1:10" ht="14.25" customHeight="1">
      <c r="A137" s="32">
        <v>4</v>
      </c>
      <c r="B137" s="33">
        <v>1</v>
      </c>
      <c r="C137" s="33" t="s">
        <v>92</v>
      </c>
      <c r="D137" s="127" t="s">
        <v>164</v>
      </c>
      <c r="E137" s="71">
        <f t="shared" si="14"/>
        <v>0</v>
      </c>
      <c r="F137" s="71">
        <f t="shared" si="14"/>
        <v>0</v>
      </c>
      <c r="G137" s="71">
        <v>0</v>
      </c>
      <c r="H137" s="71">
        <v>0</v>
      </c>
      <c r="I137" s="71">
        <v>0</v>
      </c>
      <c r="J137" s="121">
        <v>0</v>
      </c>
    </row>
    <row r="138" spans="1:10" ht="14.25" customHeight="1">
      <c r="A138" s="32">
        <v>4</v>
      </c>
      <c r="B138" s="33">
        <v>2</v>
      </c>
      <c r="C138" s="33" t="s">
        <v>92</v>
      </c>
      <c r="D138" s="127" t="s">
        <v>165</v>
      </c>
      <c r="E138" s="71">
        <f t="shared" si="14"/>
        <v>0</v>
      </c>
      <c r="F138" s="71">
        <f t="shared" si="14"/>
        <v>0</v>
      </c>
      <c r="G138" s="71">
        <v>0</v>
      </c>
      <c r="H138" s="71">
        <v>0</v>
      </c>
      <c r="I138" s="71">
        <v>0</v>
      </c>
      <c r="J138" s="121">
        <v>0</v>
      </c>
    </row>
    <row r="139" spans="1:10" ht="14.25" customHeight="1">
      <c r="A139" s="32">
        <v>4</v>
      </c>
      <c r="B139" s="33">
        <v>3</v>
      </c>
      <c r="C139" s="33" t="s">
        <v>92</v>
      </c>
      <c r="D139" s="127" t="s">
        <v>166</v>
      </c>
      <c r="E139" s="71">
        <f t="shared" si="14"/>
        <v>0</v>
      </c>
      <c r="F139" s="71">
        <f t="shared" si="14"/>
        <v>0</v>
      </c>
      <c r="G139" s="142">
        <v>0</v>
      </c>
      <c r="H139" s="142">
        <v>0</v>
      </c>
      <c r="I139" s="142">
        <v>0</v>
      </c>
      <c r="J139" s="143">
        <v>0</v>
      </c>
    </row>
    <row r="140" spans="1:10" ht="14.25" customHeight="1">
      <c r="A140" s="32">
        <v>4</v>
      </c>
      <c r="B140" s="33">
        <v>4</v>
      </c>
      <c r="C140" s="33" t="s">
        <v>92</v>
      </c>
      <c r="D140" s="127" t="s">
        <v>167</v>
      </c>
      <c r="E140" s="71">
        <f t="shared" si="14"/>
        <v>0</v>
      </c>
      <c r="F140" s="71">
        <f t="shared" si="14"/>
        <v>0</v>
      </c>
      <c r="G140" s="142">
        <v>0</v>
      </c>
      <c r="H140" s="142">
        <v>0</v>
      </c>
      <c r="I140" s="142">
        <v>0</v>
      </c>
      <c r="J140" s="143">
        <v>0</v>
      </c>
    </row>
    <row r="141" spans="1:10" ht="14.25" customHeight="1">
      <c r="A141" s="32">
        <v>4</v>
      </c>
      <c r="B141" s="33">
        <v>5</v>
      </c>
      <c r="C141" s="33" t="s">
        <v>92</v>
      </c>
      <c r="D141" s="127" t="s">
        <v>168</v>
      </c>
      <c r="E141" s="71">
        <f t="shared" si="14"/>
        <v>0</v>
      </c>
      <c r="F141" s="71">
        <f t="shared" si="14"/>
        <v>0</v>
      </c>
      <c r="G141" s="142">
        <v>0</v>
      </c>
      <c r="H141" s="142">
        <v>0</v>
      </c>
      <c r="I141" s="142">
        <v>0</v>
      </c>
      <c r="J141" s="143">
        <v>0</v>
      </c>
    </row>
    <row r="142" spans="1:10" ht="14.25" customHeight="1">
      <c r="A142" s="32">
        <v>5</v>
      </c>
      <c r="B142" s="33" t="s">
        <v>92</v>
      </c>
      <c r="C142" s="33" t="s">
        <v>92</v>
      </c>
      <c r="D142" s="127" t="s">
        <v>170</v>
      </c>
      <c r="E142" s="71">
        <f aca="true" t="shared" si="15" ref="E142:J142">E143+E144</f>
        <v>0</v>
      </c>
      <c r="F142" s="71">
        <f t="shared" si="15"/>
        <v>98595</v>
      </c>
      <c r="G142" s="142">
        <f t="shared" si="15"/>
        <v>0</v>
      </c>
      <c r="H142" s="142">
        <f t="shared" si="15"/>
        <v>0</v>
      </c>
      <c r="I142" s="142">
        <f t="shared" si="15"/>
        <v>0</v>
      </c>
      <c r="J142" s="142">
        <f t="shared" si="15"/>
        <v>98595</v>
      </c>
    </row>
    <row r="143" spans="1:10" ht="14.25" customHeight="1">
      <c r="A143" s="32">
        <v>5</v>
      </c>
      <c r="B143" s="33">
        <v>1</v>
      </c>
      <c r="C143" s="33" t="s">
        <v>92</v>
      </c>
      <c r="D143" s="127" t="s">
        <v>171</v>
      </c>
      <c r="E143" s="71">
        <f t="shared" si="14"/>
        <v>0</v>
      </c>
      <c r="F143" s="71">
        <f t="shared" si="14"/>
        <v>0</v>
      </c>
      <c r="G143" s="142">
        <v>0</v>
      </c>
      <c r="H143" s="142">
        <v>0</v>
      </c>
      <c r="I143" s="142">
        <v>0</v>
      </c>
      <c r="J143" s="143">
        <v>0</v>
      </c>
    </row>
    <row r="144" spans="1:10" ht="14.25" customHeight="1">
      <c r="A144" s="32">
        <v>5</v>
      </c>
      <c r="B144" s="33">
        <v>2</v>
      </c>
      <c r="C144" s="33" t="s">
        <v>92</v>
      </c>
      <c r="D144" s="125" t="s">
        <v>236</v>
      </c>
      <c r="E144" s="71">
        <f t="shared" si="14"/>
        <v>0</v>
      </c>
      <c r="F144" s="71">
        <f t="shared" si="14"/>
        <v>98595</v>
      </c>
      <c r="G144" s="75">
        <v>0</v>
      </c>
      <c r="H144" s="75">
        <v>0</v>
      </c>
      <c r="I144" s="75">
        <v>0</v>
      </c>
      <c r="J144" s="120">
        <v>98595</v>
      </c>
    </row>
    <row r="145" spans="1:10" ht="14.25" customHeight="1">
      <c r="A145" s="32">
        <v>7</v>
      </c>
      <c r="B145" s="33" t="s">
        <v>92</v>
      </c>
      <c r="C145" s="33" t="s">
        <v>92</v>
      </c>
      <c r="D145" s="125" t="s">
        <v>237</v>
      </c>
      <c r="E145" s="142">
        <v>5900</v>
      </c>
      <c r="F145" s="142">
        <v>5900</v>
      </c>
      <c r="G145" s="75">
        <v>0</v>
      </c>
      <c r="H145" s="75">
        <v>5900</v>
      </c>
      <c r="I145" s="75">
        <v>0</v>
      </c>
      <c r="J145" s="120">
        <v>0</v>
      </c>
    </row>
    <row r="146" spans="1:10" ht="14.25" customHeight="1" thickBot="1">
      <c r="A146" s="133">
        <v>7</v>
      </c>
      <c r="B146" s="134">
        <v>1</v>
      </c>
      <c r="C146" s="134" t="s">
        <v>92</v>
      </c>
      <c r="D146" s="135" t="s">
        <v>194</v>
      </c>
      <c r="E146" s="144">
        <v>0</v>
      </c>
      <c r="F146" s="144">
        <v>0</v>
      </c>
      <c r="G146" s="144">
        <v>0</v>
      </c>
      <c r="H146" s="144">
        <v>0</v>
      </c>
      <c r="I146" s="144">
        <v>0</v>
      </c>
      <c r="J146" s="145">
        <v>0</v>
      </c>
    </row>
    <row r="147" spans="1:10" ht="16.5">
      <c r="A147" s="43"/>
      <c r="B147" s="43"/>
      <c r="C147" s="43"/>
      <c r="D147" s="43"/>
      <c r="E147" s="43"/>
      <c r="F147" s="43"/>
      <c r="G147" s="43"/>
      <c r="H147" s="43"/>
      <c r="I147" s="43"/>
      <c r="J147" s="43"/>
    </row>
    <row r="148" spans="1:10" ht="16.5">
      <c r="A148" s="211" t="s">
        <v>72</v>
      </c>
      <c r="B148" s="211"/>
      <c r="C148" s="211"/>
      <c r="D148" s="43"/>
      <c r="E148" s="43"/>
      <c r="F148" s="43"/>
      <c r="G148" s="43"/>
      <c r="H148" s="43"/>
      <c r="I148" s="200" t="s">
        <v>73</v>
      </c>
      <c r="J148" s="212"/>
    </row>
    <row r="149" spans="1:10" ht="16.5">
      <c r="A149" s="213" t="s">
        <v>74</v>
      </c>
      <c r="B149" s="213"/>
      <c r="C149" s="213"/>
      <c r="D149" s="214" t="s">
        <v>75</v>
      </c>
      <c r="E149" s="214"/>
      <c r="F149" s="214"/>
      <c r="G149" s="214"/>
      <c r="H149" s="214"/>
      <c r="I149" s="204" t="s">
        <v>76</v>
      </c>
      <c r="J149" s="215"/>
    </row>
    <row r="150" spans="1:10" ht="19.5">
      <c r="A150" s="43"/>
      <c r="B150" s="43"/>
      <c r="C150" s="43"/>
      <c r="D150" s="43"/>
      <c r="E150" s="206" t="s">
        <v>77</v>
      </c>
      <c r="F150" s="216"/>
      <c r="G150" s="216"/>
      <c r="H150" s="216"/>
      <c r="I150" s="217" t="s">
        <v>195</v>
      </c>
      <c r="J150" s="217"/>
    </row>
    <row r="151" spans="1:10" ht="17.25" thickBot="1">
      <c r="A151" s="43"/>
      <c r="B151" s="43"/>
      <c r="C151" s="43"/>
      <c r="D151" s="43"/>
      <c r="E151" s="209" t="str">
        <f>E4</f>
        <v>中華民國108年06月     (108年度 )</v>
      </c>
      <c r="F151" s="209"/>
      <c r="G151" s="209"/>
      <c r="H151" s="209"/>
      <c r="I151" s="210" t="s">
        <v>80</v>
      </c>
      <c r="J151" s="210"/>
    </row>
    <row r="152" spans="1:10" ht="14.25" customHeight="1">
      <c r="A152" s="196" t="s">
        <v>81</v>
      </c>
      <c r="B152" s="197"/>
      <c r="C152" s="197"/>
      <c r="D152" s="197"/>
      <c r="E152" s="197" t="s">
        <v>82</v>
      </c>
      <c r="F152" s="197"/>
      <c r="G152" s="197" t="s">
        <v>146</v>
      </c>
      <c r="H152" s="197"/>
      <c r="I152" s="197" t="s">
        <v>147</v>
      </c>
      <c r="J152" s="198"/>
    </row>
    <row r="153" spans="1:10" ht="16.5">
      <c r="A153" s="32" t="s">
        <v>85</v>
      </c>
      <c r="B153" s="33" t="s">
        <v>86</v>
      </c>
      <c r="C153" s="33" t="s">
        <v>87</v>
      </c>
      <c r="D153" s="33" t="s">
        <v>88</v>
      </c>
      <c r="E153" s="33" t="s">
        <v>89</v>
      </c>
      <c r="F153" s="33" t="s">
        <v>90</v>
      </c>
      <c r="G153" s="33" t="s">
        <v>89</v>
      </c>
      <c r="H153" s="33" t="s">
        <v>91</v>
      </c>
      <c r="I153" s="33" t="s">
        <v>89</v>
      </c>
      <c r="J153" s="34" t="s">
        <v>91</v>
      </c>
    </row>
    <row r="154" spans="1:10" ht="14.25" customHeight="1">
      <c r="A154" s="32">
        <v>8</v>
      </c>
      <c r="B154" s="33" t="s">
        <v>92</v>
      </c>
      <c r="C154" s="33" t="s">
        <v>92</v>
      </c>
      <c r="D154" s="127" t="s">
        <v>181</v>
      </c>
      <c r="E154" s="142">
        <f>G154+I154</f>
        <v>0</v>
      </c>
      <c r="F154" s="142">
        <f>H154+J154</f>
        <v>0</v>
      </c>
      <c r="G154" s="142">
        <v>0</v>
      </c>
      <c r="H154" s="142">
        <v>0</v>
      </c>
      <c r="I154" s="142">
        <v>0</v>
      </c>
      <c r="J154" s="143">
        <v>0</v>
      </c>
    </row>
    <row r="155" spans="1:10" ht="14.25" customHeight="1">
      <c r="A155" s="32" t="s">
        <v>92</v>
      </c>
      <c r="B155" s="33" t="s">
        <v>92</v>
      </c>
      <c r="C155" s="33" t="s">
        <v>92</v>
      </c>
      <c r="D155" s="127" t="s">
        <v>196</v>
      </c>
      <c r="E155" s="129">
        <f aca="true" t="shared" si="16" ref="E155:J155">E121+E74</f>
        <v>21284102</v>
      </c>
      <c r="F155" s="129">
        <f t="shared" si="16"/>
        <v>125825286</v>
      </c>
      <c r="G155" s="129">
        <f t="shared" si="16"/>
        <v>7884674</v>
      </c>
      <c r="H155" s="129">
        <f t="shared" si="16"/>
        <v>55239951</v>
      </c>
      <c r="I155" s="129">
        <f t="shared" si="16"/>
        <v>13349928</v>
      </c>
      <c r="J155" s="130">
        <f t="shared" si="16"/>
        <v>70585335</v>
      </c>
    </row>
    <row r="156" spans="1:10" ht="14.25" customHeight="1">
      <c r="A156" s="32">
        <v>30</v>
      </c>
      <c r="B156" s="33" t="s">
        <v>92</v>
      </c>
      <c r="C156" s="33" t="s">
        <v>92</v>
      </c>
      <c r="D156" s="127" t="s">
        <v>197</v>
      </c>
      <c r="E156" s="71">
        <v>0</v>
      </c>
      <c r="F156" s="71">
        <v>0</v>
      </c>
      <c r="G156" s="71">
        <v>0</v>
      </c>
      <c r="H156" s="71">
        <v>0</v>
      </c>
      <c r="I156" s="71">
        <v>0</v>
      </c>
      <c r="J156" s="121">
        <v>0</v>
      </c>
    </row>
    <row r="157" spans="1:10" ht="14.25" customHeight="1">
      <c r="A157" s="32">
        <v>30</v>
      </c>
      <c r="B157" s="33">
        <v>1</v>
      </c>
      <c r="C157" s="33" t="s">
        <v>92</v>
      </c>
      <c r="D157" s="127" t="s">
        <v>198</v>
      </c>
      <c r="E157" s="71">
        <v>0</v>
      </c>
      <c r="F157" s="71">
        <v>0</v>
      </c>
      <c r="G157" s="71">
        <v>0</v>
      </c>
      <c r="H157" s="71">
        <v>0</v>
      </c>
      <c r="I157" s="71">
        <v>0</v>
      </c>
      <c r="J157" s="121">
        <v>0</v>
      </c>
    </row>
    <row r="158" spans="1:10" ht="14.25" customHeight="1">
      <c r="A158" s="32">
        <v>31</v>
      </c>
      <c r="B158" s="33" t="s">
        <v>92</v>
      </c>
      <c r="C158" s="33" t="s">
        <v>92</v>
      </c>
      <c r="D158" s="127" t="s">
        <v>199</v>
      </c>
      <c r="E158" s="71">
        <f>E159+E160+E161+E162+E163+E164</f>
        <v>5603888</v>
      </c>
      <c r="F158" s="71">
        <f>F159+F160+F161+F162+F163+F164</f>
        <v>7276187</v>
      </c>
      <c r="G158" s="71">
        <v>0</v>
      </c>
      <c r="H158" s="71">
        <f>H159+H160+H161+H162+H163+H164</f>
        <v>7276187</v>
      </c>
      <c r="I158" s="71">
        <f>I159+I160+I161+I162+I163+I164</f>
        <v>0</v>
      </c>
      <c r="J158" s="121">
        <f>J159+J160+J161+J162+J163+J164</f>
        <v>0</v>
      </c>
    </row>
    <row r="159" spans="1:10" ht="14.25" customHeight="1">
      <c r="A159" s="32">
        <v>31</v>
      </c>
      <c r="B159" s="33">
        <v>1</v>
      </c>
      <c r="C159" s="33" t="s">
        <v>92</v>
      </c>
      <c r="D159" s="127" t="s">
        <v>238</v>
      </c>
      <c r="E159" s="71">
        <v>0</v>
      </c>
      <c r="F159" s="71">
        <v>0</v>
      </c>
      <c r="G159" s="71">
        <v>0</v>
      </c>
      <c r="H159" s="71">
        <v>0</v>
      </c>
      <c r="I159" s="71">
        <v>0</v>
      </c>
      <c r="J159" s="121">
        <v>0</v>
      </c>
    </row>
    <row r="160" spans="1:10" ht="14.25" customHeight="1">
      <c r="A160" s="32">
        <v>31</v>
      </c>
      <c r="B160" s="33">
        <v>2</v>
      </c>
      <c r="C160" s="33" t="s">
        <v>92</v>
      </c>
      <c r="D160" s="125" t="s">
        <v>239</v>
      </c>
      <c r="E160" s="71">
        <f>G160+I160</f>
        <v>5603888</v>
      </c>
      <c r="F160" s="71">
        <f>H160+J160</f>
        <v>7276187</v>
      </c>
      <c r="G160" s="75">
        <v>5603888</v>
      </c>
      <c r="H160" s="75">
        <v>7276187</v>
      </c>
      <c r="I160" s="75">
        <v>0</v>
      </c>
      <c r="J160" s="120">
        <v>0</v>
      </c>
    </row>
    <row r="161" spans="1:10" ht="14.25" customHeight="1">
      <c r="A161" s="32">
        <v>31</v>
      </c>
      <c r="B161" s="33">
        <v>3</v>
      </c>
      <c r="C161" s="33" t="s">
        <v>92</v>
      </c>
      <c r="D161" s="146" t="s">
        <v>202</v>
      </c>
      <c r="E161" s="71">
        <f>G161+I161</f>
        <v>0</v>
      </c>
      <c r="F161" s="71">
        <f>H161+J161</f>
        <v>0</v>
      </c>
      <c r="G161" s="71">
        <v>0</v>
      </c>
      <c r="H161" s="71">
        <v>0</v>
      </c>
      <c r="I161" s="71">
        <v>0</v>
      </c>
      <c r="J161" s="121">
        <v>0</v>
      </c>
    </row>
    <row r="162" spans="1:10" ht="14.25" customHeight="1">
      <c r="A162" s="32">
        <v>31</v>
      </c>
      <c r="B162" s="33">
        <v>4</v>
      </c>
      <c r="C162" s="33" t="s">
        <v>92</v>
      </c>
      <c r="D162" s="127" t="s">
        <v>203</v>
      </c>
      <c r="E162" s="142">
        <v>0</v>
      </c>
      <c r="F162" s="142">
        <v>0</v>
      </c>
      <c r="G162" s="142">
        <v>0</v>
      </c>
      <c r="H162" s="142">
        <v>0</v>
      </c>
      <c r="I162" s="142">
        <v>0</v>
      </c>
      <c r="J162" s="143">
        <v>0</v>
      </c>
    </row>
    <row r="163" spans="1:10" ht="14.25" customHeight="1">
      <c r="A163" s="32">
        <v>31</v>
      </c>
      <c r="B163" s="33">
        <v>6</v>
      </c>
      <c r="C163" s="33" t="s">
        <v>92</v>
      </c>
      <c r="D163" s="127" t="s">
        <v>204</v>
      </c>
      <c r="E163" s="142">
        <v>0</v>
      </c>
      <c r="F163" s="142">
        <v>0</v>
      </c>
      <c r="G163" s="142">
        <v>0</v>
      </c>
      <c r="H163" s="142">
        <v>0</v>
      </c>
      <c r="I163" s="142">
        <v>0</v>
      </c>
      <c r="J163" s="143">
        <v>0</v>
      </c>
    </row>
    <row r="164" spans="1:10" ht="14.25" customHeight="1">
      <c r="A164" s="35">
        <v>31</v>
      </c>
      <c r="B164" s="30">
        <v>5</v>
      </c>
      <c r="C164" s="30" t="s">
        <v>92</v>
      </c>
      <c r="D164" s="31" t="s">
        <v>205</v>
      </c>
      <c r="E164" s="36">
        <v>0</v>
      </c>
      <c r="F164" s="36">
        <v>0</v>
      </c>
      <c r="G164" s="36">
        <v>0</v>
      </c>
      <c r="H164" s="36">
        <v>0</v>
      </c>
      <c r="I164" s="36">
        <v>0</v>
      </c>
      <c r="J164" s="37">
        <v>0</v>
      </c>
    </row>
    <row r="165" spans="1:10" ht="14.25" customHeight="1">
      <c r="A165" s="35"/>
      <c r="B165" s="30"/>
      <c r="C165" s="30"/>
      <c r="D165" s="31"/>
      <c r="E165" s="36"/>
      <c r="F165" s="36"/>
      <c r="G165" s="36"/>
      <c r="H165" s="36"/>
      <c r="I165" s="36"/>
      <c r="J165" s="37"/>
    </row>
    <row r="166" spans="1:10" ht="14.25" customHeight="1">
      <c r="A166" s="35"/>
      <c r="B166" s="30"/>
      <c r="C166" s="30"/>
      <c r="D166" s="31"/>
      <c r="E166" s="36"/>
      <c r="F166" s="36"/>
      <c r="G166" s="36"/>
      <c r="H166" s="36"/>
      <c r="I166" s="36"/>
      <c r="J166" s="37"/>
    </row>
    <row r="167" spans="1:10" ht="14.25" customHeight="1">
      <c r="A167" s="35"/>
      <c r="B167" s="30"/>
      <c r="C167" s="30"/>
      <c r="D167" s="31"/>
      <c r="E167" s="36"/>
      <c r="F167" s="36"/>
      <c r="G167" s="36"/>
      <c r="H167" s="36"/>
      <c r="I167" s="36"/>
      <c r="J167" s="37"/>
    </row>
    <row r="168" spans="1:10" ht="14.25" customHeight="1">
      <c r="A168" s="35"/>
      <c r="B168" s="30"/>
      <c r="C168" s="30"/>
      <c r="D168" s="31"/>
      <c r="E168" s="36"/>
      <c r="F168" s="36"/>
      <c r="G168" s="36"/>
      <c r="H168" s="36"/>
      <c r="I168" s="36"/>
      <c r="J168" s="67"/>
    </row>
    <row r="169" spans="1:10" ht="14.25" customHeight="1">
      <c r="A169" s="35"/>
      <c r="B169" s="30"/>
      <c r="C169" s="30"/>
      <c r="D169" s="31"/>
      <c r="E169" s="36"/>
      <c r="F169" s="36"/>
      <c r="G169" s="36"/>
      <c r="H169" s="36"/>
      <c r="I169" s="36"/>
      <c r="J169" s="37"/>
    </row>
    <row r="170" spans="1:10" ht="14.25" customHeight="1">
      <c r="A170" s="35" t="s">
        <v>92</v>
      </c>
      <c r="B170" s="30" t="s">
        <v>92</v>
      </c>
      <c r="C170" s="30" t="s">
        <v>92</v>
      </c>
      <c r="D170" s="31" t="s">
        <v>206</v>
      </c>
      <c r="E170" s="119">
        <f>E155+E158</f>
        <v>26887990</v>
      </c>
      <c r="F170" s="119">
        <f>F155+F158</f>
        <v>133101473</v>
      </c>
      <c r="G170" s="36"/>
      <c r="H170" s="36"/>
      <c r="I170" s="36"/>
      <c r="J170" s="37"/>
    </row>
    <row r="171" spans="1:10" ht="14.25" customHeight="1">
      <c r="A171" s="35" t="s">
        <v>92</v>
      </c>
      <c r="B171" s="30" t="s">
        <v>92</v>
      </c>
      <c r="C171" s="30" t="s">
        <v>92</v>
      </c>
      <c r="D171" s="31" t="s">
        <v>207</v>
      </c>
      <c r="E171" s="119">
        <f>F48+F47-F170</f>
        <v>268774526</v>
      </c>
      <c r="F171" s="119">
        <f>E171</f>
        <v>268774526</v>
      </c>
      <c r="G171" s="36"/>
      <c r="H171" s="36"/>
      <c r="I171" s="36"/>
      <c r="J171" s="37"/>
    </row>
    <row r="172" spans="1:10" ht="14.25" customHeight="1">
      <c r="A172" s="35" t="s">
        <v>92</v>
      </c>
      <c r="B172" s="30" t="s">
        <v>92</v>
      </c>
      <c r="C172" s="30" t="s">
        <v>92</v>
      </c>
      <c r="D172" s="31" t="s">
        <v>208</v>
      </c>
      <c r="E172" s="119">
        <f>E170+E171</f>
        <v>295662516</v>
      </c>
      <c r="F172" s="119">
        <f>F171+F170</f>
        <v>401875999</v>
      </c>
      <c r="G172" s="36"/>
      <c r="H172" s="36"/>
      <c r="I172" s="36"/>
      <c r="J172" s="37"/>
    </row>
    <row r="173" spans="1:10" ht="14.25" customHeight="1">
      <c r="A173" s="35" t="s">
        <v>92</v>
      </c>
      <c r="B173" s="30" t="s">
        <v>92</v>
      </c>
      <c r="C173" s="30" t="s">
        <v>92</v>
      </c>
      <c r="D173" s="31" t="s">
        <v>209</v>
      </c>
      <c r="E173" s="71">
        <v>154222</v>
      </c>
      <c r="F173" s="119">
        <v>0</v>
      </c>
      <c r="G173" s="36"/>
      <c r="H173" s="36"/>
      <c r="I173" s="36"/>
      <c r="J173" s="37"/>
    </row>
    <row r="174" spans="1:10" ht="14.25" customHeight="1">
      <c r="A174" s="35" t="s">
        <v>92</v>
      </c>
      <c r="B174" s="30" t="s">
        <v>92</v>
      </c>
      <c r="C174" s="30" t="s">
        <v>92</v>
      </c>
      <c r="D174" s="31" t="s">
        <v>210</v>
      </c>
      <c r="E174" s="71">
        <f>E171+E173</f>
        <v>268928748</v>
      </c>
      <c r="F174" s="119">
        <v>0</v>
      </c>
      <c r="G174" s="36"/>
      <c r="H174" s="36"/>
      <c r="I174" s="36"/>
      <c r="J174" s="37"/>
    </row>
    <row r="175" spans="1:10" ht="14.25" customHeight="1">
      <c r="A175" s="35" t="s">
        <v>92</v>
      </c>
      <c r="B175" s="30" t="s">
        <v>92</v>
      </c>
      <c r="C175" s="30" t="s">
        <v>92</v>
      </c>
      <c r="D175" s="31" t="s">
        <v>142</v>
      </c>
      <c r="E175" s="131">
        <v>170097000</v>
      </c>
      <c r="F175" s="36">
        <v>0</v>
      </c>
      <c r="G175" s="36"/>
      <c r="H175" s="36"/>
      <c r="I175" s="36"/>
      <c r="J175" s="37"/>
    </row>
    <row r="176" spans="1:10" ht="14.25" customHeight="1">
      <c r="A176" s="35" t="s">
        <v>92</v>
      </c>
      <c r="B176" s="30" t="s">
        <v>92</v>
      </c>
      <c r="C176" s="30" t="s">
        <v>92</v>
      </c>
      <c r="D176" s="31" t="s">
        <v>143</v>
      </c>
      <c r="E176" s="75">
        <v>7346000</v>
      </c>
      <c r="F176" s="36">
        <v>0</v>
      </c>
      <c r="G176" s="36"/>
      <c r="H176" s="36"/>
      <c r="I176" s="36"/>
      <c r="J176" s="37"/>
    </row>
    <row r="177" spans="1:10" ht="14.25" customHeight="1" thickBot="1">
      <c r="A177" s="38" t="s">
        <v>92</v>
      </c>
      <c r="B177" s="39" t="s">
        <v>92</v>
      </c>
      <c r="C177" s="39" t="s">
        <v>92</v>
      </c>
      <c r="D177" s="40" t="s">
        <v>144</v>
      </c>
      <c r="E177" s="136">
        <v>78681000</v>
      </c>
      <c r="F177" s="41">
        <v>0</v>
      </c>
      <c r="G177" s="41"/>
      <c r="H177" s="41"/>
      <c r="I177" s="41"/>
      <c r="J177" s="42"/>
    </row>
    <row r="178" ht="16.5">
      <c r="A178" s="43" t="s">
        <v>211</v>
      </c>
    </row>
    <row r="179" spans="1:9" ht="16.5">
      <c r="A179" s="43" t="s">
        <v>212</v>
      </c>
      <c r="I179" t="s">
        <v>240</v>
      </c>
    </row>
    <row r="180" ht="16.5">
      <c r="A180" s="44" t="s">
        <v>214</v>
      </c>
    </row>
    <row r="181" ht="16.5">
      <c r="A181" s="44" t="s">
        <v>215</v>
      </c>
    </row>
  </sheetData>
  <sheetProtection selectLockedCells="1" selectUnlockedCells="1"/>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2019-02-15T10:40:39Z</dcterms:created>
  <dcterms:modified xsi:type="dcterms:W3CDTF">2019-12-13T11:46:17Z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